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astupitelstvo\Zastupitelstvo 10.11.2021\"/>
    </mc:Choice>
  </mc:AlternateContent>
  <xr:revisionPtr revIDLastSave="0" documentId="8_{D569F529-89E5-413B-A38D-DF0CEC06032A}" xr6:coauthVersionLast="47" xr6:coauthVersionMax="47" xr10:uidLastSave="{00000000-0000-0000-0000-000000000000}"/>
  <bookViews>
    <workbookView xWindow="-120" yWindow="-120" windowWidth="25440" windowHeight="15390" xr2:uid="{2B2DD845-4096-4F7E-9802-51CE8E977F0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D5" i="1" s="1"/>
  <c r="I71" i="1"/>
  <c r="H71" i="1"/>
  <c r="G39" i="1"/>
  <c r="D3" i="1" s="1"/>
  <c r="I36" i="1"/>
  <c r="H36" i="1"/>
  <c r="D7" i="1" l="1"/>
</calcChain>
</file>

<file path=xl/sharedStrings.xml><?xml version="1.0" encoding="utf-8"?>
<sst xmlns="http://schemas.openxmlformats.org/spreadsheetml/2006/main" count="84" uniqueCount="82">
  <si>
    <t xml:space="preserve">Příjmy celkem      </t>
  </si>
  <si>
    <t xml:space="preserve">Výdaje celkem   </t>
  </si>
  <si>
    <t xml:space="preserve">Financování:   </t>
  </si>
  <si>
    <t>Očekávané plnění</t>
  </si>
  <si>
    <t>Příjmová část rozpočtu</t>
  </si>
  <si>
    <t>Schválený rozpočet r.2020</t>
  </si>
  <si>
    <t>rozpočtu r.2020</t>
  </si>
  <si>
    <t>daň příj.fys.oosb ze záv.činnosti</t>
  </si>
  <si>
    <t>daň z příj. Fys.osob ze sam.činnosti</t>
  </si>
  <si>
    <t>daň z příjm.fys.osob z kapit.činnosti</t>
  </si>
  <si>
    <t>daň z příjmů práv.osob</t>
  </si>
  <si>
    <t>daň z přidané hodnoty</t>
  </si>
  <si>
    <t>poplatek ze psů</t>
  </si>
  <si>
    <t>daň hazardní hry</t>
  </si>
  <si>
    <t>loterie</t>
  </si>
  <si>
    <t xml:space="preserve">správní poplatky </t>
  </si>
  <si>
    <t>daň z nemovitosti</t>
  </si>
  <si>
    <t>voda</t>
  </si>
  <si>
    <t>odvádění a čišt.odpad.vod</t>
  </si>
  <si>
    <t>pohřebnictví</t>
  </si>
  <si>
    <t>odpad</t>
  </si>
  <si>
    <t>pronájem pozemky</t>
  </si>
  <si>
    <t xml:space="preserve">3639 </t>
  </si>
  <si>
    <t xml:space="preserve">2111 </t>
  </si>
  <si>
    <t>Poskytování služeb</t>
  </si>
  <si>
    <t xml:space="preserve">2132 </t>
  </si>
  <si>
    <t>Pronájem ostatních nemovitostí</t>
  </si>
  <si>
    <t>prodej pozemků</t>
  </si>
  <si>
    <t>příjmy z úroků</t>
  </si>
  <si>
    <t>dotace na obyvatele od krajského úřadu</t>
  </si>
  <si>
    <t>přijaté transfery</t>
  </si>
  <si>
    <t>neinvestiční transfery</t>
  </si>
  <si>
    <t>příspěvek EKOSO</t>
  </si>
  <si>
    <t>lesní hospodářství</t>
  </si>
  <si>
    <t xml:space="preserve">0000 </t>
  </si>
  <si>
    <t xml:space="preserve">4222 </t>
  </si>
  <si>
    <t>ČS běžný účet, Invest.přijaté transf.od krajů</t>
  </si>
  <si>
    <t xml:space="preserve">2310 </t>
  </si>
  <si>
    <t xml:space="preserve">3122 </t>
  </si>
  <si>
    <t xml:space="preserve">Příspěvek na pořízení DM </t>
  </si>
  <si>
    <t>Příjmy celkem</t>
  </si>
  <si>
    <t>Příjmy celkem včetně financování</t>
  </si>
  <si>
    <t>Výdajová část rozpočtu</t>
  </si>
  <si>
    <t>činnost místní správy (EE,mzdy,</t>
  </si>
  <si>
    <t>pojištění majetku obce, zastupitelé</t>
  </si>
  <si>
    <t>bankovní výdaje</t>
  </si>
  <si>
    <t>výdaje zastupitelstvo</t>
  </si>
  <si>
    <t>hasičská zbrojnice-el.energie,mat.opr.</t>
  </si>
  <si>
    <t>SDH hasiči Tehov-příspěvek</t>
  </si>
  <si>
    <t>péče o vzhled obcí, veřejnou zeleň</t>
  </si>
  <si>
    <t>sběr a odvoz odpadu-separovaný</t>
  </si>
  <si>
    <t>sběr a odvoz odpadu - domovní</t>
  </si>
  <si>
    <t>sběr a odvoz odpadu - nebezpečný</t>
  </si>
  <si>
    <t>ostaní územní rozvoj-majetek obce-údržba, opravy, daně</t>
  </si>
  <si>
    <t>veřejné osvětlení, budování nové VO</t>
  </si>
  <si>
    <t>hřiště údržba, nové prvky</t>
  </si>
  <si>
    <t>SPOZ, akce obce, věcné dary</t>
  </si>
  <si>
    <t>Základní školy</t>
  </si>
  <si>
    <t>Předškolní zařízení</t>
  </si>
  <si>
    <t>odvádění a čištění odpad.vod, opravy, údržba</t>
  </si>
  <si>
    <t>Voda-údržba,opravy,spotřeba</t>
  </si>
  <si>
    <t>BeneBus-doprava</t>
  </si>
  <si>
    <t>silnice, komunikace, výstavba nové</t>
  </si>
  <si>
    <t>přechod pro chodce-nová stavba</t>
  </si>
  <si>
    <t>chodníky</t>
  </si>
  <si>
    <t>lesní hospodář</t>
  </si>
  <si>
    <t>funkce lesů-cesty</t>
  </si>
  <si>
    <t>daně a poplatky, DPH</t>
  </si>
  <si>
    <t xml:space="preserve">2341 </t>
  </si>
  <si>
    <t xml:space="preserve">5169 </t>
  </si>
  <si>
    <t>Vodní díla v zeměděl.krajině, Nákup ostatních služeb</t>
  </si>
  <si>
    <t>financování úvěr kanalizace</t>
  </si>
  <si>
    <t>Výdaje celkem</t>
  </si>
  <si>
    <t xml:space="preserve">Výdaje celkem </t>
  </si>
  <si>
    <t>Vyvěšen:</t>
  </si>
  <si>
    <t>Sejmut:</t>
  </si>
  <si>
    <t>Výstavba ČOV a kanalizace Nemíž</t>
  </si>
  <si>
    <t>Rozpočet je navržen jako schodkový, výdaje jsou pokryty finančními prostředky na účtu obce Tehov.</t>
  </si>
  <si>
    <t>V Tehově dne 10.11.2021</t>
  </si>
  <si>
    <t>Rozdíl</t>
  </si>
  <si>
    <t>příloha č. 4</t>
  </si>
  <si>
    <t>Návrh rozpočtu obce Tehov na r.2022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</si>
</sst>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.00_);_(* \(#,##0.00\);_(* &quot;-&quot;??_);_(@_)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Times New Roman"/>
      <family val="2"/>
      <charset val="238"/>
    </font>
    <font>
      <sz val="12"/>
      <color rgb="FF0070C0"/>
      <name val="Times New Roman"/>
      <family val="2"/>
      <charset val="238"/>
    </font>
    <font>
      <b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4"/>
      <name val="Times New Roman"/>
      <family val="2"/>
      <charset val="238"/>
    </font>
    <font>
      <b/>
      <sz val="12"/>
      <color theme="4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4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FF0000"/>
      <name val="Times New Roman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Alignment="1">
      <alignment wrapText="1"/>
    </xf>
    <xf numFmtId="42" fontId="2" fillId="0" borderId="0" xfId="0" applyNumberFormat="1" applyFont="1"/>
    <xf numFmtId="44" fontId="2" fillId="0" borderId="0" xfId="0" applyNumberFormat="1" applyFont="1"/>
    <xf numFmtId="0" fontId="1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/>
    <xf numFmtId="0" fontId="4" fillId="2" borderId="0" xfId="0" applyFont="1" applyFill="1"/>
    <xf numFmtId="0" fontId="6" fillId="0" borderId="0" xfId="0" applyFont="1"/>
    <xf numFmtId="44" fontId="7" fillId="0" borderId="0" xfId="0" applyNumberFormat="1" applyFont="1"/>
    <xf numFmtId="44" fontId="8" fillId="2" borderId="0" xfId="0" applyNumberFormat="1" applyFont="1" applyFill="1"/>
    <xf numFmtId="0" fontId="0" fillId="0" borderId="0" xfId="0" applyAlignment="1">
      <alignment horizontal="right"/>
    </xf>
    <xf numFmtId="0" fontId="9" fillId="0" borderId="0" xfId="0" applyFont="1"/>
    <xf numFmtId="44" fontId="10" fillId="0" borderId="0" xfId="0" applyNumberFormat="1" applyFont="1"/>
    <xf numFmtId="44" fontId="11" fillId="2" borderId="0" xfId="0" applyNumberFormat="1" applyFont="1" applyFill="1"/>
    <xf numFmtId="0" fontId="12" fillId="0" borderId="0" xfId="0" applyFont="1"/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4" fontId="13" fillId="2" borderId="0" xfId="0" applyNumberFormat="1" applyFont="1" applyFill="1"/>
    <xf numFmtId="0" fontId="12" fillId="0" borderId="0" xfId="0" applyFont="1" applyAlignment="1">
      <alignment wrapText="1"/>
    </xf>
    <xf numFmtId="0" fontId="14" fillId="0" borderId="0" xfId="0" applyFont="1"/>
    <xf numFmtId="44" fontId="3" fillId="0" borderId="0" xfId="0" applyNumberFormat="1" applyFont="1"/>
    <xf numFmtId="44" fontId="15" fillId="2" borderId="0" xfId="0" applyNumberFormat="1" applyFont="1" applyFill="1"/>
    <xf numFmtId="44" fontId="6" fillId="2" borderId="0" xfId="0" applyNumberFormat="1" applyFont="1" applyFill="1"/>
    <xf numFmtId="0" fontId="16" fillId="0" borderId="0" xfId="0" applyFont="1"/>
    <xf numFmtId="0" fontId="17" fillId="0" borderId="0" xfId="0" applyFont="1"/>
    <xf numFmtId="44" fontId="17" fillId="0" borderId="0" xfId="0" applyNumberFormat="1" applyFont="1"/>
    <xf numFmtId="44" fontId="17" fillId="2" borderId="0" xfId="0" applyNumberFormat="1" applyFont="1" applyFill="1"/>
    <xf numFmtId="0" fontId="18" fillId="0" borderId="0" xfId="0" applyFont="1"/>
    <xf numFmtId="44" fontId="18" fillId="2" borderId="0" xfId="0" applyNumberFormat="1" applyFont="1" applyFill="1"/>
    <xf numFmtId="44" fontId="0" fillId="2" borderId="0" xfId="0" applyNumberForma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44" fontId="22" fillId="2" borderId="0" xfId="0" applyNumberFormat="1" applyFont="1" applyFill="1"/>
    <xf numFmtId="44" fontId="6" fillId="0" borderId="0" xfId="0" applyNumberFormat="1" applyFont="1"/>
    <xf numFmtId="44" fontId="5" fillId="2" borderId="0" xfId="0" applyNumberFormat="1" applyFont="1" applyFill="1"/>
    <xf numFmtId="44" fontId="3" fillId="2" borderId="0" xfId="0" applyNumberFormat="1" applyFont="1" applyFill="1"/>
    <xf numFmtId="14" fontId="0" fillId="0" borderId="0" xfId="0" applyNumberFormat="1"/>
    <xf numFmtId="14" fontId="0" fillId="2" borderId="0" xfId="0" applyNumberFormat="1" applyFill="1"/>
    <xf numFmtId="164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CE51-D7E6-4FCA-8858-8922CE7FAD91}">
  <sheetPr>
    <pageSetUpPr fitToPage="1"/>
  </sheetPr>
  <dimension ref="A1:M83"/>
  <sheetViews>
    <sheetView tabSelected="1" workbookViewId="0">
      <selection activeCell="B2" sqref="B2"/>
    </sheetView>
  </sheetViews>
  <sheetFormatPr defaultRowHeight="15" x14ac:dyDescent="0.25"/>
  <cols>
    <col min="4" max="4" width="43.5703125" customWidth="1"/>
    <col min="7" max="7" width="22.85546875" customWidth="1"/>
    <col min="8" max="8" width="25.42578125" style="2" hidden="1" customWidth="1"/>
    <col min="9" max="9" width="20.140625" style="2" hidden="1" customWidth="1"/>
    <col min="11" max="11" width="17.5703125" customWidth="1"/>
    <col min="12" max="12" width="11.85546875" customWidth="1"/>
    <col min="13" max="13" width="20.85546875" style="3" customWidth="1"/>
    <col min="14" max="14" width="16.7109375" customWidth="1"/>
    <col min="15" max="15" width="12.42578125" customWidth="1"/>
    <col min="247" max="247" width="25.28515625" customWidth="1"/>
    <col min="250" max="250" width="22.85546875" customWidth="1"/>
    <col min="251" max="251" width="23.42578125" bestFit="1" customWidth="1"/>
    <col min="252" max="252" width="20.140625" customWidth="1"/>
    <col min="503" max="503" width="25.28515625" customWidth="1"/>
    <col min="506" max="506" width="22.85546875" customWidth="1"/>
    <col min="507" max="507" width="23.42578125" bestFit="1" customWidth="1"/>
    <col min="508" max="508" width="20.140625" customWidth="1"/>
    <col min="759" max="759" width="25.28515625" customWidth="1"/>
    <col min="762" max="762" width="22.85546875" customWidth="1"/>
    <col min="763" max="763" width="23.42578125" bestFit="1" customWidth="1"/>
    <col min="764" max="764" width="20.140625" customWidth="1"/>
    <col min="1015" max="1015" width="25.28515625" customWidth="1"/>
    <col min="1018" max="1018" width="22.85546875" customWidth="1"/>
    <col min="1019" max="1019" width="23.42578125" bestFit="1" customWidth="1"/>
    <col min="1020" max="1020" width="20.140625" customWidth="1"/>
    <col min="1271" max="1271" width="25.28515625" customWidth="1"/>
    <col min="1274" max="1274" width="22.85546875" customWidth="1"/>
    <col min="1275" max="1275" width="23.42578125" bestFit="1" customWidth="1"/>
    <col min="1276" max="1276" width="20.140625" customWidth="1"/>
    <col min="1527" max="1527" width="25.28515625" customWidth="1"/>
    <col min="1530" max="1530" width="22.85546875" customWidth="1"/>
    <col min="1531" max="1531" width="23.42578125" bestFit="1" customWidth="1"/>
    <col min="1532" max="1532" width="20.140625" customWidth="1"/>
    <col min="1783" max="1783" width="25.28515625" customWidth="1"/>
    <col min="1786" max="1786" width="22.85546875" customWidth="1"/>
    <col min="1787" max="1787" width="23.42578125" bestFit="1" customWidth="1"/>
    <col min="1788" max="1788" width="20.140625" customWidth="1"/>
    <col min="2039" max="2039" width="25.28515625" customWidth="1"/>
    <col min="2042" max="2042" width="22.85546875" customWidth="1"/>
    <col min="2043" max="2043" width="23.42578125" bestFit="1" customWidth="1"/>
    <col min="2044" max="2044" width="20.140625" customWidth="1"/>
    <col min="2295" max="2295" width="25.28515625" customWidth="1"/>
    <col min="2298" max="2298" width="22.85546875" customWidth="1"/>
    <col min="2299" max="2299" width="23.42578125" bestFit="1" customWidth="1"/>
    <col min="2300" max="2300" width="20.140625" customWidth="1"/>
    <col min="2551" max="2551" width="25.28515625" customWidth="1"/>
    <col min="2554" max="2554" width="22.85546875" customWidth="1"/>
    <col min="2555" max="2555" width="23.42578125" bestFit="1" customWidth="1"/>
    <col min="2556" max="2556" width="20.140625" customWidth="1"/>
    <col min="2807" max="2807" width="25.28515625" customWidth="1"/>
    <col min="2810" max="2810" width="22.85546875" customWidth="1"/>
    <col min="2811" max="2811" width="23.42578125" bestFit="1" customWidth="1"/>
    <col min="2812" max="2812" width="20.140625" customWidth="1"/>
    <col min="3063" max="3063" width="25.28515625" customWidth="1"/>
    <col min="3066" max="3066" width="22.85546875" customWidth="1"/>
    <col min="3067" max="3067" width="23.42578125" bestFit="1" customWidth="1"/>
    <col min="3068" max="3068" width="20.140625" customWidth="1"/>
    <col min="3319" max="3319" width="25.28515625" customWidth="1"/>
    <col min="3322" max="3322" width="22.85546875" customWidth="1"/>
    <col min="3323" max="3323" width="23.42578125" bestFit="1" customWidth="1"/>
    <col min="3324" max="3324" width="20.140625" customWidth="1"/>
    <col min="3575" max="3575" width="25.28515625" customWidth="1"/>
    <col min="3578" max="3578" width="22.85546875" customWidth="1"/>
    <col min="3579" max="3579" width="23.42578125" bestFit="1" customWidth="1"/>
    <col min="3580" max="3580" width="20.140625" customWidth="1"/>
    <col min="3831" max="3831" width="25.28515625" customWidth="1"/>
    <col min="3834" max="3834" width="22.85546875" customWidth="1"/>
    <col min="3835" max="3835" width="23.42578125" bestFit="1" customWidth="1"/>
    <col min="3836" max="3836" width="20.140625" customWidth="1"/>
    <col min="4087" max="4087" width="25.28515625" customWidth="1"/>
    <col min="4090" max="4090" width="22.85546875" customWidth="1"/>
    <col min="4091" max="4091" width="23.42578125" bestFit="1" customWidth="1"/>
    <col min="4092" max="4092" width="20.140625" customWidth="1"/>
    <col min="4343" max="4343" width="25.28515625" customWidth="1"/>
    <col min="4346" max="4346" width="22.85546875" customWidth="1"/>
    <col min="4347" max="4347" width="23.42578125" bestFit="1" customWidth="1"/>
    <col min="4348" max="4348" width="20.140625" customWidth="1"/>
    <col min="4599" max="4599" width="25.28515625" customWidth="1"/>
    <col min="4602" max="4602" width="22.85546875" customWidth="1"/>
    <col min="4603" max="4603" width="23.42578125" bestFit="1" customWidth="1"/>
    <col min="4604" max="4604" width="20.140625" customWidth="1"/>
    <col min="4855" max="4855" width="25.28515625" customWidth="1"/>
    <col min="4858" max="4858" width="22.85546875" customWidth="1"/>
    <col min="4859" max="4859" width="23.42578125" bestFit="1" customWidth="1"/>
    <col min="4860" max="4860" width="20.140625" customWidth="1"/>
    <col min="5111" max="5111" width="25.28515625" customWidth="1"/>
    <col min="5114" max="5114" width="22.85546875" customWidth="1"/>
    <col min="5115" max="5115" width="23.42578125" bestFit="1" customWidth="1"/>
    <col min="5116" max="5116" width="20.140625" customWidth="1"/>
    <col min="5367" max="5367" width="25.28515625" customWidth="1"/>
    <col min="5370" max="5370" width="22.85546875" customWidth="1"/>
    <col min="5371" max="5371" width="23.42578125" bestFit="1" customWidth="1"/>
    <col min="5372" max="5372" width="20.140625" customWidth="1"/>
    <col min="5623" max="5623" width="25.28515625" customWidth="1"/>
    <col min="5626" max="5626" width="22.85546875" customWidth="1"/>
    <col min="5627" max="5627" width="23.42578125" bestFit="1" customWidth="1"/>
    <col min="5628" max="5628" width="20.140625" customWidth="1"/>
    <col min="5879" max="5879" width="25.28515625" customWidth="1"/>
    <col min="5882" max="5882" width="22.85546875" customWidth="1"/>
    <col min="5883" max="5883" width="23.42578125" bestFit="1" customWidth="1"/>
    <col min="5884" max="5884" width="20.140625" customWidth="1"/>
    <col min="6135" max="6135" width="25.28515625" customWidth="1"/>
    <col min="6138" max="6138" width="22.85546875" customWidth="1"/>
    <col min="6139" max="6139" width="23.42578125" bestFit="1" customWidth="1"/>
    <col min="6140" max="6140" width="20.140625" customWidth="1"/>
    <col min="6391" max="6391" width="25.28515625" customWidth="1"/>
    <col min="6394" max="6394" width="22.85546875" customWidth="1"/>
    <col min="6395" max="6395" width="23.42578125" bestFit="1" customWidth="1"/>
    <col min="6396" max="6396" width="20.140625" customWidth="1"/>
    <col min="6647" max="6647" width="25.28515625" customWidth="1"/>
    <col min="6650" max="6650" width="22.85546875" customWidth="1"/>
    <col min="6651" max="6651" width="23.42578125" bestFit="1" customWidth="1"/>
    <col min="6652" max="6652" width="20.140625" customWidth="1"/>
    <col min="6903" max="6903" width="25.28515625" customWidth="1"/>
    <col min="6906" max="6906" width="22.85546875" customWidth="1"/>
    <col min="6907" max="6907" width="23.42578125" bestFit="1" customWidth="1"/>
    <col min="6908" max="6908" width="20.140625" customWidth="1"/>
    <col min="7159" max="7159" width="25.28515625" customWidth="1"/>
    <col min="7162" max="7162" width="22.85546875" customWidth="1"/>
    <col min="7163" max="7163" width="23.42578125" bestFit="1" customWidth="1"/>
    <col min="7164" max="7164" width="20.140625" customWidth="1"/>
    <col min="7415" max="7415" width="25.28515625" customWidth="1"/>
    <col min="7418" max="7418" width="22.85546875" customWidth="1"/>
    <col min="7419" max="7419" width="23.42578125" bestFit="1" customWidth="1"/>
    <col min="7420" max="7420" width="20.140625" customWidth="1"/>
    <col min="7671" max="7671" width="25.28515625" customWidth="1"/>
    <col min="7674" max="7674" width="22.85546875" customWidth="1"/>
    <col min="7675" max="7675" width="23.42578125" bestFit="1" customWidth="1"/>
    <col min="7676" max="7676" width="20.140625" customWidth="1"/>
    <col min="7927" max="7927" width="25.28515625" customWidth="1"/>
    <col min="7930" max="7930" width="22.85546875" customWidth="1"/>
    <col min="7931" max="7931" width="23.42578125" bestFit="1" customWidth="1"/>
    <col min="7932" max="7932" width="20.140625" customWidth="1"/>
    <col min="8183" max="8183" width="25.28515625" customWidth="1"/>
    <col min="8186" max="8186" width="22.85546875" customWidth="1"/>
    <col min="8187" max="8187" width="23.42578125" bestFit="1" customWidth="1"/>
    <col min="8188" max="8188" width="20.140625" customWidth="1"/>
    <col min="8439" max="8439" width="25.28515625" customWidth="1"/>
    <col min="8442" max="8442" width="22.85546875" customWidth="1"/>
    <col min="8443" max="8443" width="23.42578125" bestFit="1" customWidth="1"/>
    <col min="8444" max="8444" width="20.140625" customWidth="1"/>
    <col min="8695" max="8695" width="25.28515625" customWidth="1"/>
    <col min="8698" max="8698" width="22.85546875" customWidth="1"/>
    <col min="8699" max="8699" width="23.42578125" bestFit="1" customWidth="1"/>
    <col min="8700" max="8700" width="20.140625" customWidth="1"/>
    <col min="8951" max="8951" width="25.28515625" customWidth="1"/>
    <col min="8954" max="8954" width="22.85546875" customWidth="1"/>
    <col min="8955" max="8955" width="23.42578125" bestFit="1" customWidth="1"/>
    <col min="8956" max="8956" width="20.140625" customWidth="1"/>
    <col min="9207" max="9207" width="25.28515625" customWidth="1"/>
    <col min="9210" max="9210" width="22.85546875" customWidth="1"/>
    <col min="9211" max="9211" width="23.42578125" bestFit="1" customWidth="1"/>
    <col min="9212" max="9212" width="20.140625" customWidth="1"/>
    <col min="9463" max="9463" width="25.28515625" customWidth="1"/>
    <col min="9466" max="9466" width="22.85546875" customWidth="1"/>
    <col min="9467" max="9467" width="23.42578125" bestFit="1" customWidth="1"/>
    <col min="9468" max="9468" width="20.140625" customWidth="1"/>
    <col min="9719" max="9719" width="25.28515625" customWidth="1"/>
    <col min="9722" max="9722" width="22.85546875" customWidth="1"/>
    <col min="9723" max="9723" width="23.42578125" bestFit="1" customWidth="1"/>
    <col min="9724" max="9724" width="20.140625" customWidth="1"/>
    <col min="9975" max="9975" width="25.28515625" customWidth="1"/>
    <col min="9978" max="9978" width="22.85546875" customWidth="1"/>
    <col min="9979" max="9979" width="23.42578125" bestFit="1" customWidth="1"/>
    <col min="9980" max="9980" width="20.140625" customWidth="1"/>
    <col min="10231" max="10231" width="25.28515625" customWidth="1"/>
    <col min="10234" max="10234" width="22.85546875" customWidth="1"/>
    <col min="10235" max="10235" width="23.42578125" bestFit="1" customWidth="1"/>
    <col min="10236" max="10236" width="20.140625" customWidth="1"/>
    <col min="10487" max="10487" width="25.28515625" customWidth="1"/>
    <col min="10490" max="10490" width="22.85546875" customWidth="1"/>
    <col min="10491" max="10491" width="23.42578125" bestFit="1" customWidth="1"/>
    <col min="10492" max="10492" width="20.140625" customWidth="1"/>
    <col min="10743" max="10743" width="25.28515625" customWidth="1"/>
    <col min="10746" max="10746" width="22.85546875" customWidth="1"/>
    <col min="10747" max="10747" width="23.42578125" bestFit="1" customWidth="1"/>
    <col min="10748" max="10748" width="20.140625" customWidth="1"/>
    <col min="10999" max="10999" width="25.28515625" customWidth="1"/>
    <col min="11002" max="11002" width="22.85546875" customWidth="1"/>
    <col min="11003" max="11003" width="23.42578125" bestFit="1" customWidth="1"/>
    <col min="11004" max="11004" width="20.140625" customWidth="1"/>
    <col min="11255" max="11255" width="25.28515625" customWidth="1"/>
    <col min="11258" max="11258" width="22.85546875" customWidth="1"/>
    <col min="11259" max="11259" width="23.42578125" bestFit="1" customWidth="1"/>
    <col min="11260" max="11260" width="20.140625" customWidth="1"/>
    <col min="11511" max="11511" width="25.28515625" customWidth="1"/>
    <col min="11514" max="11514" width="22.85546875" customWidth="1"/>
    <col min="11515" max="11515" width="23.42578125" bestFit="1" customWidth="1"/>
    <col min="11516" max="11516" width="20.140625" customWidth="1"/>
    <col min="11767" max="11767" width="25.28515625" customWidth="1"/>
    <col min="11770" max="11770" width="22.85546875" customWidth="1"/>
    <col min="11771" max="11771" width="23.42578125" bestFit="1" customWidth="1"/>
    <col min="11772" max="11772" width="20.140625" customWidth="1"/>
    <col min="12023" max="12023" width="25.28515625" customWidth="1"/>
    <col min="12026" max="12026" width="22.85546875" customWidth="1"/>
    <col min="12027" max="12027" width="23.42578125" bestFit="1" customWidth="1"/>
    <col min="12028" max="12028" width="20.140625" customWidth="1"/>
    <col min="12279" max="12279" width="25.28515625" customWidth="1"/>
    <col min="12282" max="12282" width="22.85546875" customWidth="1"/>
    <col min="12283" max="12283" width="23.42578125" bestFit="1" customWidth="1"/>
    <col min="12284" max="12284" width="20.140625" customWidth="1"/>
    <col min="12535" max="12535" width="25.28515625" customWidth="1"/>
    <col min="12538" max="12538" width="22.85546875" customWidth="1"/>
    <col min="12539" max="12539" width="23.42578125" bestFit="1" customWidth="1"/>
    <col min="12540" max="12540" width="20.140625" customWidth="1"/>
    <col min="12791" max="12791" width="25.28515625" customWidth="1"/>
    <col min="12794" max="12794" width="22.85546875" customWidth="1"/>
    <col min="12795" max="12795" width="23.42578125" bestFit="1" customWidth="1"/>
    <col min="12796" max="12796" width="20.140625" customWidth="1"/>
    <col min="13047" max="13047" width="25.28515625" customWidth="1"/>
    <col min="13050" max="13050" width="22.85546875" customWidth="1"/>
    <col min="13051" max="13051" width="23.42578125" bestFit="1" customWidth="1"/>
    <col min="13052" max="13052" width="20.140625" customWidth="1"/>
    <col min="13303" max="13303" width="25.28515625" customWidth="1"/>
    <col min="13306" max="13306" width="22.85546875" customWidth="1"/>
    <col min="13307" max="13307" width="23.42578125" bestFit="1" customWidth="1"/>
    <col min="13308" max="13308" width="20.140625" customWidth="1"/>
    <col min="13559" max="13559" width="25.28515625" customWidth="1"/>
    <col min="13562" max="13562" width="22.85546875" customWidth="1"/>
    <col min="13563" max="13563" width="23.42578125" bestFit="1" customWidth="1"/>
    <col min="13564" max="13564" width="20.140625" customWidth="1"/>
    <col min="13815" max="13815" width="25.28515625" customWidth="1"/>
    <col min="13818" max="13818" width="22.85546875" customWidth="1"/>
    <col min="13819" max="13819" width="23.42578125" bestFit="1" customWidth="1"/>
    <col min="13820" max="13820" width="20.140625" customWidth="1"/>
    <col min="14071" max="14071" width="25.28515625" customWidth="1"/>
    <col min="14074" max="14074" width="22.85546875" customWidth="1"/>
    <col min="14075" max="14075" width="23.42578125" bestFit="1" customWidth="1"/>
    <col min="14076" max="14076" width="20.140625" customWidth="1"/>
    <col min="14327" max="14327" width="25.28515625" customWidth="1"/>
    <col min="14330" max="14330" width="22.85546875" customWidth="1"/>
    <col min="14331" max="14331" width="23.42578125" bestFit="1" customWidth="1"/>
    <col min="14332" max="14332" width="20.140625" customWidth="1"/>
    <col min="14583" max="14583" width="25.28515625" customWidth="1"/>
    <col min="14586" max="14586" width="22.85546875" customWidth="1"/>
    <col min="14587" max="14587" width="23.42578125" bestFit="1" customWidth="1"/>
    <col min="14588" max="14588" width="20.140625" customWidth="1"/>
    <col min="14839" max="14839" width="25.28515625" customWidth="1"/>
    <col min="14842" max="14842" width="22.85546875" customWidth="1"/>
    <col min="14843" max="14843" width="23.42578125" bestFit="1" customWidth="1"/>
    <col min="14844" max="14844" width="20.140625" customWidth="1"/>
    <col min="15095" max="15095" width="25.28515625" customWidth="1"/>
    <col min="15098" max="15098" width="22.85546875" customWidth="1"/>
    <col min="15099" max="15099" width="23.42578125" bestFit="1" customWidth="1"/>
    <col min="15100" max="15100" width="20.140625" customWidth="1"/>
    <col min="15351" max="15351" width="25.28515625" customWidth="1"/>
    <col min="15354" max="15354" width="22.85546875" customWidth="1"/>
    <col min="15355" max="15355" width="23.42578125" bestFit="1" customWidth="1"/>
    <col min="15356" max="15356" width="20.140625" customWidth="1"/>
    <col min="15607" max="15607" width="25.28515625" customWidth="1"/>
    <col min="15610" max="15610" width="22.85546875" customWidth="1"/>
    <col min="15611" max="15611" width="23.42578125" bestFit="1" customWidth="1"/>
    <col min="15612" max="15612" width="20.140625" customWidth="1"/>
    <col min="15863" max="15863" width="25.28515625" customWidth="1"/>
    <col min="15866" max="15866" width="22.85546875" customWidth="1"/>
    <col min="15867" max="15867" width="23.42578125" bestFit="1" customWidth="1"/>
    <col min="15868" max="15868" width="20.140625" customWidth="1"/>
    <col min="16119" max="16119" width="25.28515625" customWidth="1"/>
    <col min="16122" max="16122" width="22.85546875" customWidth="1"/>
    <col min="16123" max="16123" width="23.42578125" bestFit="1" customWidth="1"/>
    <col min="16124" max="16124" width="20.140625" customWidth="1"/>
  </cols>
  <sheetData>
    <row r="1" spans="1:9" ht="15.75" x14ac:dyDescent="0.25">
      <c r="B1" s="1" t="s">
        <v>81</v>
      </c>
      <c r="C1" s="1"/>
      <c r="G1" s="46" t="s">
        <v>80</v>
      </c>
    </row>
    <row r="3" spans="1:9" ht="15.75" x14ac:dyDescent="0.25">
      <c r="A3" s="1" t="s">
        <v>0</v>
      </c>
      <c r="C3" s="4"/>
      <c r="D3" s="5">
        <f>G39</f>
        <v>6495800</v>
      </c>
    </row>
    <row r="4" spans="1:9" ht="15.75" x14ac:dyDescent="0.25">
      <c r="C4" s="4"/>
    </row>
    <row r="5" spans="1:9" ht="15.75" x14ac:dyDescent="0.25">
      <c r="A5" s="1" t="s">
        <v>1</v>
      </c>
      <c r="C5" s="4"/>
      <c r="D5" s="5">
        <f>-G73</f>
        <v>-8593000</v>
      </c>
    </row>
    <row r="7" spans="1:9" ht="15.75" x14ac:dyDescent="0.25">
      <c r="A7" s="1" t="s">
        <v>2</v>
      </c>
      <c r="D7" s="5">
        <f>D3+D5</f>
        <v>-2097200</v>
      </c>
    </row>
    <row r="8" spans="1:9" ht="15.75" x14ac:dyDescent="0.25">
      <c r="A8" s="1"/>
      <c r="D8" s="5"/>
      <c r="G8" s="6"/>
      <c r="H8" s="7"/>
      <c r="I8" s="8" t="s">
        <v>3</v>
      </c>
    </row>
    <row r="9" spans="1:9" ht="14.25" customHeight="1" x14ac:dyDescent="0.25">
      <c r="A9" s="9" t="s">
        <v>4</v>
      </c>
      <c r="G9" s="10"/>
      <c r="H9" s="11" t="s">
        <v>5</v>
      </c>
      <c r="I9" s="8" t="s">
        <v>6</v>
      </c>
    </row>
    <row r="10" spans="1:9" ht="15.75" x14ac:dyDescent="0.25">
      <c r="B10">
        <v>0</v>
      </c>
      <c r="C10">
        <v>1111</v>
      </c>
      <c r="D10" s="12" t="s">
        <v>7</v>
      </c>
      <c r="E10" s="12"/>
      <c r="F10" s="12"/>
      <c r="G10" s="13">
        <v>700000</v>
      </c>
      <c r="H10" s="14">
        <v>950000</v>
      </c>
      <c r="I10" s="14">
        <v>950000</v>
      </c>
    </row>
    <row r="11" spans="1:9" ht="15.75" x14ac:dyDescent="0.25">
      <c r="B11">
        <v>0</v>
      </c>
      <c r="C11">
        <v>1112</v>
      </c>
      <c r="D11" s="12" t="s">
        <v>8</v>
      </c>
      <c r="E11" s="12"/>
      <c r="F11" s="12"/>
      <c r="G11" s="13">
        <v>35000</v>
      </c>
      <c r="H11" s="14">
        <v>20000</v>
      </c>
      <c r="I11" s="14">
        <v>20000</v>
      </c>
    </row>
    <row r="12" spans="1:9" ht="15.75" x14ac:dyDescent="0.25">
      <c r="B12">
        <v>0</v>
      </c>
      <c r="C12">
        <v>1113</v>
      </c>
      <c r="D12" s="12" t="s">
        <v>9</v>
      </c>
      <c r="E12" s="12"/>
      <c r="F12" s="12"/>
      <c r="G12" s="13">
        <v>110000</v>
      </c>
      <c r="H12" s="14">
        <v>90000</v>
      </c>
      <c r="I12" s="14">
        <v>100000</v>
      </c>
    </row>
    <row r="13" spans="1:9" ht="15.75" x14ac:dyDescent="0.25">
      <c r="B13">
        <v>0</v>
      </c>
      <c r="C13">
        <v>1121</v>
      </c>
      <c r="D13" s="12" t="s">
        <v>10</v>
      </c>
      <c r="E13" s="12"/>
      <c r="F13" s="12"/>
      <c r="G13" s="13">
        <v>1000000</v>
      </c>
      <c r="H13" s="14">
        <v>810000</v>
      </c>
      <c r="I13" s="14">
        <v>810000</v>
      </c>
    </row>
    <row r="14" spans="1:9" ht="15.75" x14ac:dyDescent="0.25">
      <c r="B14">
        <v>0</v>
      </c>
      <c r="C14">
        <v>1211</v>
      </c>
      <c r="D14" s="12" t="s">
        <v>11</v>
      </c>
      <c r="E14" s="12"/>
      <c r="F14" s="12"/>
      <c r="G14" s="13">
        <v>2000000</v>
      </c>
      <c r="H14" s="14">
        <v>1900000</v>
      </c>
      <c r="I14" s="14">
        <v>2000000</v>
      </c>
    </row>
    <row r="15" spans="1:9" ht="15.75" x14ac:dyDescent="0.25">
      <c r="A15" s="15"/>
      <c r="B15" s="15">
        <v>0</v>
      </c>
      <c r="C15" s="15">
        <v>1341</v>
      </c>
      <c r="D15" s="16" t="s">
        <v>12</v>
      </c>
      <c r="E15" s="16"/>
      <c r="F15" s="16"/>
      <c r="G15" s="17">
        <v>5000</v>
      </c>
      <c r="H15" s="14">
        <v>5000</v>
      </c>
      <c r="I15" s="14">
        <v>7000</v>
      </c>
    </row>
    <row r="16" spans="1:9" ht="15.75" x14ac:dyDescent="0.25">
      <c r="A16" s="15"/>
      <c r="B16" s="15">
        <v>0</v>
      </c>
      <c r="C16" s="15">
        <v>1381</v>
      </c>
      <c r="D16" s="16" t="s">
        <v>13</v>
      </c>
      <c r="E16" s="16"/>
      <c r="F16" s="16"/>
      <c r="G16" s="17">
        <v>31000</v>
      </c>
      <c r="H16" s="14">
        <v>23000</v>
      </c>
      <c r="I16" s="18">
        <v>25000</v>
      </c>
    </row>
    <row r="17" spans="1:13" ht="15.75" x14ac:dyDescent="0.25">
      <c r="A17" s="15"/>
      <c r="B17" s="15">
        <v>0</v>
      </c>
      <c r="C17" s="15">
        <v>1382</v>
      </c>
      <c r="D17" s="16" t="s">
        <v>14</v>
      </c>
      <c r="E17" s="16"/>
      <c r="F17" s="16"/>
      <c r="G17" s="17">
        <v>0</v>
      </c>
      <c r="H17" s="18">
        <v>0</v>
      </c>
      <c r="I17" s="18">
        <v>0</v>
      </c>
    </row>
    <row r="18" spans="1:13" ht="15.75" x14ac:dyDescent="0.25">
      <c r="A18" s="15"/>
      <c r="B18" s="15">
        <v>0</v>
      </c>
      <c r="C18" s="15">
        <v>1361</v>
      </c>
      <c r="D18" s="16" t="s">
        <v>15</v>
      </c>
      <c r="E18" s="16"/>
      <c r="F18" s="16"/>
      <c r="G18" s="17">
        <v>1500</v>
      </c>
      <c r="H18" s="18">
        <v>0</v>
      </c>
      <c r="I18" s="18">
        <v>900</v>
      </c>
    </row>
    <row r="19" spans="1:13" ht="15.75" x14ac:dyDescent="0.25">
      <c r="A19" s="15"/>
      <c r="B19" s="15">
        <v>0</v>
      </c>
      <c r="C19" s="15">
        <v>1511</v>
      </c>
      <c r="D19" s="16" t="s">
        <v>16</v>
      </c>
      <c r="E19" s="16"/>
      <c r="F19" s="16"/>
      <c r="G19" s="17">
        <v>315000</v>
      </c>
      <c r="H19" s="14">
        <v>316000</v>
      </c>
      <c r="I19" s="14">
        <v>316000</v>
      </c>
    </row>
    <row r="20" spans="1:13" ht="15.75" x14ac:dyDescent="0.25">
      <c r="A20" s="15"/>
      <c r="B20" s="15">
        <v>2310</v>
      </c>
      <c r="C20" s="15">
        <v>2111</v>
      </c>
      <c r="D20" s="16" t="s">
        <v>17</v>
      </c>
      <c r="E20" s="16"/>
      <c r="F20" s="16"/>
      <c r="G20" s="17">
        <v>300000</v>
      </c>
      <c r="H20" s="14">
        <v>280000</v>
      </c>
      <c r="I20" s="14">
        <v>220000</v>
      </c>
    </row>
    <row r="21" spans="1:13" ht="15.75" x14ac:dyDescent="0.25">
      <c r="A21" s="15"/>
      <c r="B21" s="15">
        <v>2321</v>
      </c>
      <c r="C21" s="15">
        <v>2111</v>
      </c>
      <c r="D21" s="16" t="s">
        <v>18</v>
      </c>
      <c r="E21" s="16"/>
      <c r="F21" s="16"/>
      <c r="G21" s="17">
        <v>320000</v>
      </c>
      <c r="H21" s="14">
        <v>45000</v>
      </c>
      <c r="I21" s="14">
        <v>40000</v>
      </c>
    </row>
    <row r="22" spans="1:13" ht="15.75" x14ac:dyDescent="0.25">
      <c r="A22" s="15"/>
      <c r="B22" s="15">
        <v>3632</v>
      </c>
      <c r="C22" s="15">
        <v>2111</v>
      </c>
      <c r="D22" s="16" t="s">
        <v>19</v>
      </c>
      <c r="E22" s="16"/>
      <c r="F22" s="16"/>
      <c r="G22" s="17">
        <v>0</v>
      </c>
      <c r="H22" s="18">
        <v>0</v>
      </c>
      <c r="I22" s="18">
        <v>0</v>
      </c>
    </row>
    <row r="23" spans="1:13" ht="15.75" x14ac:dyDescent="0.25">
      <c r="A23" s="15"/>
      <c r="B23" s="15">
        <v>3722</v>
      </c>
      <c r="C23" s="15">
        <v>2111</v>
      </c>
      <c r="D23" s="16" t="s">
        <v>20</v>
      </c>
      <c r="E23" s="16"/>
      <c r="F23" s="16"/>
      <c r="G23" s="17">
        <v>80000</v>
      </c>
      <c r="H23" s="14">
        <v>25000</v>
      </c>
      <c r="I23" s="14">
        <v>30000</v>
      </c>
    </row>
    <row r="24" spans="1:13" ht="15.75" x14ac:dyDescent="0.25">
      <c r="A24" s="15"/>
      <c r="B24" s="15">
        <v>3639</v>
      </c>
      <c r="C24" s="15">
        <v>2131</v>
      </c>
      <c r="D24" s="19" t="s">
        <v>21</v>
      </c>
      <c r="E24" s="16"/>
      <c r="F24" s="16"/>
      <c r="G24" s="17">
        <v>2000</v>
      </c>
      <c r="H24" s="14">
        <v>2000</v>
      </c>
      <c r="I24" s="18">
        <v>2500</v>
      </c>
    </row>
    <row r="25" spans="1:13" ht="15.75" x14ac:dyDescent="0.25">
      <c r="A25" s="15"/>
      <c r="B25" s="20" t="s">
        <v>22</v>
      </c>
      <c r="C25" s="20" t="s">
        <v>23</v>
      </c>
      <c r="D25" s="19" t="s">
        <v>24</v>
      </c>
      <c r="E25" s="16"/>
      <c r="F25" s="16"/>
      <c r="G25" s="17">
        <v>5000</v>
      </c>
      <c r="H25" s="14">
        <v>0</v>
      </c>
      <c r="I25" s="18">
        <v>12000</v>
      </c>
    </row>
    <row r="26" spans="1:13" ht="15.75" x14ac:dyDescent="0.25">
      <c r="A26" s="15"/>
      <c r="B26" s="21" t="s">
        <v>22</v>
      </c>
      <c r="C26" s="21" t="s">
        <v>25</v>
      </c>
      <c r="D26" s="19" t="s">
        <v>26</v>
      </c>
      <c r="E26" s="16"/>
      <c r="F26" s="16"/>
      <c r="G26" s="17">
        <v>0</v>
      </c>
      <c r="H26" s="22">
        <v>0</v>
      </c>
      <c r="I26" s="18">
        <v>20000</v>
      </c>
    </row>
    <row r="27" spans="1:13" ht="15.75" x14ac:dyDescent="0.25">
      <c r="A27" s="15"/>
      <c r="B27" s="15">
        <v>3639</v>
      </c>
      <c r="C27" s="15">
        <v>3111</v>
      </c>
      <c r="D27" s="19" t="s">
        <v>27</v>
      </c>
      <c r="E27" s="16"/>
      <c r="F27" s="16"/>
      <c r="G27" s="17">
        <v>0</v>
      </c>
      <c r="H27" s="18">
        <v>0</v>
      </c>
      <c r="I27" s="18">
        <v>0</v>
      </c>
    </row>
    <row r="28" spans="1:13" ht="15.75" x14ac:dyDescent="0.25">
      <c r="A28" s="15"/>
      <c r="B28" s="15">
        <v>6310</v>
      </c>
      <c r="C28" s="15">
        <v>2141</v>
      </c>
      <c r="D28" s="19" t="s">
        <v>28</v>
      </c>
      <c r="E28" s="16"/>
      <c r="F28" s="16"/>
      <c r="G28" s="17">
        <v>1000</v>
      </c>
      <c r="H28" s="14">
        <v>1000</v>
      </c>
      <c r="I28" s="18">
        <v>1000</v>
      </c>
    </row>
    <row r="29" spans="1:13" ht="15.75" x14ac:dyDescent="0.25">
      <c r="A29" s="15"/>
      <c r="B29" s="15">
        <v>0</v>
      </c>
      <c r="C29" s="15">
        <v>4112</v>
      </c>
      <c r="D29" s="19" t="s">
        <v>29</v>
      </c>
      <c r="E29" s="16"/>
      <c r="F29" s="16"/>
      <c r="G29" s="17">
        <v>83500</v>
      </c>
      <c r="H29" s="14">
        <v>75000</v>
      </c>
      <c r="I29" s="18">
        <v>82100</v>
      </c>
    </row>
    <row r="30" spans="1:13" ht="15.75" x14ac:dyDescent="0.25">
      <c r="A30" s="15"/>
      <c r="B30" s="15">
        <v>0</v>
      </c>
      <c r="C30" s="15">
        <v>4116</v>
      </c>
      <c r="D30" s="19" t="s">
        <v>30</v>
      </c>
      <c r="E30" s="16"/>
      <c r="F30" s="16"/>
      <c r="G30" s="17">
        <v>0</v>
      </c>
      <c r="H30" s="18">
        <v>0</v>
      </c>
      <c r="I30" s="18">
        <v>400000</v>
      </c>
    </row>
    <row r="31" spans="1:13" ht="15.75" x14ac:dyDescent="0.25">
      <c r="A31" s="15"/>
      <c r="B31" s="15"/>
      <c r="C31" s="15">
        <v>4122</v>
      </c>
      <c r="D31" s="19" t="s">
        <v>31</v>
      </c>
      <c r="E31" s="16"/>
      <c r="F31" s="16"/>
      <c r="G31" s="17">
        <v>0</v>
      </c>
      <c r="H31" s="18">
        <v>0</v>
      </c>
      <c r="I31" s="18">
        <v>15300</v>
      </c>
      <c r="L31" s="3"/>
      <c r="M31"/>
    </row>
    <row r="32" spans="1:13" ht="15.75" x14ac:dyDescent="0.25">
      <c r="A32" s="15"/>
      <c r="B32" s="15">
        <v>0</v>
      </c>
      <c r="C32" s="15">
        <v>4129</v>
      </c>
      <c r="D32" s="19" t="s">
        <v>32</v>
      </c>
      <c r="E32" s="16"/>
      <c r="F32" s="16"/>
      <c r="G32" s="17">
        <v>6800</v>
      </c>
      <c r="H32" s="18">
        <v>0</v>
      </c>
      <c r="I32" s="18">
        <v>6800</v>
      </c>
      <c r="L32" s="3"/>
      <c r="M32"/>
    </row>
    <row r="33" spans="1:13" ht="15.75" x14ac:dyDescent="0.25">
      <c r="A33" s="15"/>
      <c r="B33" s="15">
        <v>1032</v>
      </c>
      <c r="C33" s="15">
        <v>2111</v>
      </c>
      <c r="D33" s="19" t="s">
        <v>33</v>
      </c>
      <c r="E33" s="16"/>
      <c r="F33" s="16"/>
      <c r="G33" s="17">
        <v>1500000</v>
      </c>
      <c r="H33" s="14">
        <v>800000</v>
      </c>
      <c r="I33" s="14">
        <v>4200000</v>
      </c>
      <c r="L33" s="3"/>
      <c r="M33"/>
    </row>
    <row r="34" spans="1:13" ht="15.75" x14ac:dyDescent="0.25">
      <c r="A34" s="15"/>
      <c r="B34" s="21" t="s">
        <v>34</v>
      </c>
      <c r="C34" s="21" t="s">
        <v>35</v>
      </c>
      <c r="D34" s="23" t="s">
        <v>36</v>
      </c>
      <c r="E34" s="24"/>
      <c r="F34" s="16"/>
      <c r="G34" s="17">
        <v>0</v>
      </c>
      <c r="H34" s="14">
        <v>8000000</v>
      </c>
      <c r="I34" s="14">
        <v>8000000</v>
      </c>
      <c r="L34" s="3"/>
      <c r="M34"/>
    </row>
    <row r="35" spans="1:13" ht="16.899999999999999" customHeight="1" x14ac:dyDescent="0.25">
      <c r="A35" s="15"/>
      <c r="B35" s="21" t="s">
        <v>37</v>
      </c>
      <c r="C35" s="21" t="s">
        <v>38</v>
      </c>
      <c r="D35" s="19" t="s">
        <v>39</v>
      </c>
      <c r="E35" s="16"/>
      <c r="F35" s="16"/>
      <c r="G35" s="17">
        <v>0</v>
      </c>
      <c r="H35" s="22">
        <v>0</v>
      </c>
      <c r="I35" s="18">
        <v>5000</v>
      </c>
      <c r="L35" s="3"/>
      <c r="M35"/>
    </row>
    <row r="36" spans="1:13" ht="15.75" x14ac:dyDescent="0.25">
      <c r="D36" s="9" t="s">
        <v>40</v>
      </c>
      <c r="E36" s="9"/>
      <c r="F36" s="9"/>
      <c r="G36" s="25"/>
      <c r="H36" s="26">
        <f>SUM(H10:H35)</f>
        <v>13342000</v>
      </c>
      <c r="I36" s="26">
        <f>SUM(I10:I35)</f>
        <v>17263600</v>
      </c>
      <c r="K36" s="3"/>
      <c r="M36"/>
    </row>
    <row r="37" spans="1:13" ht="15.75" x14ac:dyDescent="0.25">
      <c r="D37" s="12"/>
      <c r="E37" s="12"/>
      <c r="F37" s="12"/>
      <c r="G37" s="12"/>
      <c r="H37" s="27"/>
      <c r="I37" s="18"/>
      <c r="K37" s="3"/>
      <c r="M37"/>
    </row>
    <row r="38" spans="1:13" ht="15.75" x14ac:dyDescent="0.25">
      <c r="D38" s="12"/>
      <c r="E38" s="12"/>
      <c r="F38" s="12"/>
      <c r="G38" s="12"/>
      <c r="H38" s="27"/>
      <c r="I38" s="18"/>
      <c r="L38" s="3"/>
      <c r="M38"/>
    </row>
    <row r="39" spans="1:13" ht="15.75" x14ac:dyDescent="0.25">
      <c r="D39" s="28" t="s">
        <v>41</v>
      </c>
      <c r="E39" s="29"/>
      <c r="F39" s="29"/>
      <c r="G39" s="30">
        <f>SUM(G10:G38)</f>
        <v>6495800</v>
      </c>
      <c r="H39" s="31"/>
      <c r="I39" s="18"/>
      <c r="L39" s="3"/>
      <c r="M39"/>
    </row>
    <row r="40" spans="1:13" ht="15.75" x14ac:dyDescent="0.25">
      <c r="D40" s="28"/>
      <c r="E40" s="32"/>
      <c r="F40" s="32"/>
      <c r="G40" s="32"/>
      <c r="H40" s="33"/>
      <c r="I40" s="18"/>
      <c r="M40"/>
    </row>
    <row r="41" spans="1:13" ht="15.75" x14ac:dyDescent="0.25">
      <c r="A41" s="9" t="s">
        <v>42</v>
      </c>
      <c r="I41" s="18"/>
      <c r="M41"/>
    </row>
    <row r="42" spans="1:13" ht="15.6" customHeight="1" x14ac:dyDescent="0.25">
      <c r="B42">
        <v>6171</v>
      </c>
      <c r="D42" s="12" t="s">
        <v>43</v>
      </c>
      <c r="E42" s="12"/>
      <c r="F42" s="12"/>
      <c r="G42" s="13">
        <v>500000</v>
      </c>
      <c r="H42" s="34">
        <v>450000</v>
      </c>
      <c r="I42" s="14">
        <v>550000</v>
      </c>
      <c r="M42"/>
    </row>
    <row r="43" spans="1:13" ht="15.6" customHeight="1" x14ac:dyDescent="0.25">
      <c r="B43">
        <v>6320</v>
      </c>
      <c r="D43" s="12" t="s">
        <v>44</v>
      </c>
      <c r="E43" s="12"/>
      <c r="F43" s="12"/>
      <c r="G43" s="13">
        <v>35000</v>
      </c>
      <c r="H43" s="34">
        <v>18000</v>
      </c>
      <c r="I43" s="14">
        <v>36000</v>
      </c>
      <c r="M43"/>
    </row>
    <row r="44" spans="1:13" ht="15.6" customHeight="1" x14ac:dyDescent="0.25">
      <c r="B44">
        <v>6310</v>
      </c>
      <c r="D44" s="12" t="s">
        <v>45</v>
      </c>
      <c r="E44" s="12"/>
      <c r="F44" s="12"/>
      <c r="G44" s="13">
        <v>40000</v>
      </c>
      <c r="H44" s="34">
        <v>20000</v>
      </c>
      <c r="I44" s="14">
        <v>10000</v>
      </c>
      <c r="M44"/>
    </row>
    <row r="45" spans="1:13" ht="15.6" customHeight="1" x14ac:dyDescent="0.25">
      <c r="B45">
        <v>6112</v>
      </c>
      <c r="D45" s="12" t="s">
        <v>46</v>
      </c>
      <c r="E45" s="12"/>
      <c r="F45" s="12"/>
      <c r="G45" s="13">
        <v>700000</v>
      </c>
      <c r="H45" s="34">
        <v>700000</v>
      </c>
      <c r="I45" s="14">
        <v>700000</v>
      </c>
      <c r="M45"/>
    </row>
    <row r="46" spans="1:13" ht="15.6" customHeight="1" x14ac:dyDescent="0.25">
      <c r="B46" s="35">
        <v>5512</v>
      </c>
      <c r="C46" s="36"/>
      <c r="D46" s="16" t="s">
        <v>47</v>
      </c>
      <c r="E46" s="16"/>
      <c r="F46" s="16"/>
      <c r="G46" s="17">
        <v>20000</v>
      </c>
      <c r="H46" s="34">
        <v>15000</v>
      </c>
      <c r="I46" s="14">
        <v>15000</v>
      </c>
      <c r="M46"/>
    </row>
    <row r="47" spans="1:13" ht="15.6" customHeight="1" x14ac:dyDescent="0.25">
      <c r="B47" s="35">
        <v>5512</v>
      </c>
      <c r="C47" s="35">
        <v>5222</v>
      </c>
      <c r="D47" s="16" t="s">
        <v>48</v>
      </c>
      <c r="E47" s="16"/>
      <c r="F47" s="16"/>
      <c r="G47" s="17">
        <v>15000</v>
      </c>
      <c r="H47" s="34">
        <v>15000</v>
      </c>
      <c r="I47" s="14">
        <v>15000</v>
      </c>
      <c r="M47"/>
    </row>
    <row r="48" spans="1:13" ht="15.6" customHeight="1" x14ac:dyDescent="0.25">
      <c r="B48">
        <v>3745</v>
      </c>
      <c r="D48" s="12" t="s">
        <v>49</v>
      </c>
      <c r="E48" s="12"/>
      <c r="F48" s="12"/>
      <c r="G48" s="13">
        <v>200000</v>
      </c>
      <c r="H48" s="34">
        <v>150000</v>
      </c>
      <c r="I48" s="14">
        <v>270000</v>
      </c>
      <c r="M48"/>
    </row>
    <row r="49" spans="2:13" ht="15.6" customHeight="1" x14ac:dyDescent="0.25">
      <c r="B49">
        <v>3723</v>
      </c>
      <c r="D49" s="12" t="s">
        <v>50</v>
      </c>
      <c r="E49" s="12"/>
      <c r="F49" s="12"/>
      <c r="G49" s="13">
        <v>15000</v>
      </c>
      <c r="H49" s="34">
        <v>25000</v>
      </c>
      <c r="I49" s="14">
        <v>15000</v>
      </c>
      <c r="M49"/>
    </row>
    <row r="50" spans="2:13" ht="15.6" customHeight="1" x14ac:dyDescent="0.25">
      <c r="B50">
        <v>3722</v>
      </c>
      <c r="D50" s="12" t="s">
        <v>51</v>
      </c>
      <c r="E50" s="12"/>
      <c r="F50" s="12"/>
      <c r="G50" s="13">
        <v>180000</v>
      </c>
      <c r="H50" s="34">
        <v>170000</v>
      </c>
      <c r="I50" s="14">
        <v>170000</v>
      </c>
      <c r="J50" s="2"/>
      <c r="M50"/>
    </row>
    <row r="51" spans="2:13" ht="15.6" customHeight="1" x14ac:dyDescent="0.25">
      <c r="B51">
        <v>3721</v>
      </c>
      <c r="D51" s="12" t="s">
        <v>52</v>
      </c>
      <c r="E51" s="12"/>
      <c r="F51" s="12"/>
      <c r="G51" s="13">
        <v>8000</v>
      </c>
      <c r="H51" s="22">
        <v>8000</v>
      </c>
      <c r="I51" s="22">
        <v>0</v>
      </c>
      <c r="J51" s="2"/>
      <c r="M51"/>
    </row>
    <row r="52" spans="2:13" ht="15.6" customHeight="1" x14ac:dyDescent="0.25">
      <c r="B52">
        <v>3639</v>
      </c>
      <c r="D52" s="12" t="s">
        <v>53</v>
      </c>
      <c r="E52" s="12"/>
      <c r="F52" s="12"/>
      <c r="G52" s="13">
        <v>450000</v>
      </c>
      <c r="H52" s="34">
        <v>400000</v>
      </c>
      <c r="I52" s="14">
        <v>450000</v>
      </c>
      <c r="M52"/>
    </row>
    <row r="53" spans="2:13" ht="15.6" customHeight="1" x14ac:dyDescent="0.25">
      <c r="B53">
        <v>3631</v>
      </c>
      <c r="C53" s="37"/>
      <c r="D53" s="12" t="s">
        <v>54</v>
      </c>
      <c r="E53" s="12"/>
      <c r="F53" s="12"/>
      <c r="G53" s="13">
        <v>100000</v>
      </c>
      <c r="H53" s="34">
        <v>180000</v>
      </c>
      <c r="I53" s="14">
        <v>480000</v>
      </c>
      <c r="M53"/>
    </row>
    <row r="54" spans="2:13" ht="15.6" customHeight="1" x14ac:dyDescent="0.25">
      <c r="B54">
        <v>3412</v>
      </c>
      <c r="D54" s="12" t="s">
        <v>55</v>
      </c>
      <c r="E54" s="12"/>
      <c r="F54" s="12"/>
      <c r="G54" s="13">
        <v>80000</v>
      </c>
      <c r="H54" s="34">
        <v>100000</v>
      </c>
      <c r="I54" s="14">
        <v>70000</v>
      </c>
    </row>
    <row r="55" spans="2:13" ht="15.6" customHeight="1" x14ac:dyDescent="0.25">
      <c r="B55">
        <v>3399</v>
      </c>
      <c r="D55" s="12" t="s">
        <v>56</v>
      </c>
      <c r="E55" s="12"/>
      <c r="F55" s="12"/>
      <c r="G55" s="13">
        <v>90000</v>
      </c>
      <c r="H55" s="34">
        <v>90000</v>
      </c>
      <c r="I55" s="14">
        <v>60000</v>
      </c>
    </row>
    <row r="56" spans="2:13" ht="15.6" customHeight="1" x14ac:dyDescent="0.25">
      <c r="B56" s="15">
        <v>3113</v>
      </c>
      <c r="C56" s="15"/>
      <c r="D56" s="12" t="s">
        <v>57</v>
      </c>
      <c r="E56" s="12"/>
      <c r="F56" s="12"/>
      <c r="G56" s="13">
        <v>60000</v>
      </c>
      <c r="H56" s="34">
        <v>60000</v>
      </c>
      <c r="I56" s="14">
        <v>0</v>
      </c>
    </row>
    <row r="57" spans="2:13" ht="15.6" customHeight="1" x14ac:dyDescent="0.25">
      <c r="B57" s="15">
        <v>3111</v>
      </c>
      <c r="C57" s="15"/>
      <c r="D57" s="12" t="s">
        <v>58</v>
      </c>
      <c r="E57" s="12"/>
      <c r="F57" s="12"/>
      <c r="G57" s="13">
        <v>60000</v>
      </c>
      <c r="H57" s="34">
        <v>60000</v>
      </c>
      <c r="I57" s="14">
        <v>40000</v>
      </c>
    </row>
    <row r="58" spans="2:13" ht="15.6" customHeight="1" x14ac:dyDescent="0.25">
      <c r="B58" s="15">
        <v>2321</v>
      </c>
      <c r="C58" s="15"/>
      <c r="D58" s="12" t="s">
        <v>59</v>
      </c>
      <c r="E58" s="12"/>
      <c r="F58" s="12"/>
      <c r="G58" s="13">
        <v>300000</v>
      </c>
      <c r="H58" s="34">
        <v>85000</v>
      </c>
      <c r="I58" s="14">
        <v>450000</v>
      </c>
    </row>
    <row r="59" spans="2:13" ht="15.6" customHeight="1" x14ac:dyDescent="0.25">
      <c r="B59" s="15">
        <v>2321</v>
      </c>
      <c r="C59" s="15">
        <v>6121</v>
      </c>
      <c r="D59" s="12" t="s">
        <v>76</v>
      </c>
      <c r="E59" s="12"/>
      <c r="F59" s="12"/>
      <c r="G59" s="13">
        <v>2000000</v>
      </c>
      <c r="H59" s="34">
        <v>9845000</v>
      </c>
      <c r="I59" s="14">
        <v>10500000</v>
      </c>
    </row>
    <row r="60" spans="2:13" ht="15.6" customHeight="1" x14ac:dyDescent="0.25">
      <c r="B60" s="15">
        <v>2310</v>
      </c>
      <c r="C60" s="15"/>
      <c r="D60" s="12" t="s">
        <v>60</v>
      </c>
      <c r="E60" s="12"/>
      <c r="F60" s="12"/>
      <c r="G60" s="13">
        <v>210000</v>
      </c>
      <c r="H60" s="34">
        <v>400000</v>
      </c>
      <c r="I60" s="14">
        <v>250000</v>
      </c>
    </row>
    <row r="61" spans="2:13" ht="15.6" customHeight="1" x14ac:dyDescent="0.25">
      <c r="B61" s="15">
        <v>2221</v>
      </c>
      <c r="C61" s="15"/>
      <c r="D61" s="12" t="s">
        <v>61</v>
      </c>
      <c r="E61" s="12"/>
      <c r="F61" s="12"/>
      <c r="G61" s="13">
        <v>75000</v>
      </c>
      <c r="H61" s="34">
        <v>70000</v>
      </c>
      <c r="I61" s="14">
        <v>70000</v>
      </c>
    </row>
    <row r="62" spans="2:13" ht="15.6" customHeight="1" x14ac:dyDescent="0.25">
      <c r="B62" s="15">
        <v>2212</v>
      </c>
      <c r="C62" s="15"/>
      <c r="D62" s="12" t="s">
        <v>62</v>
      </c>
      <c r="E62" s="12"/>
      <c r="F62" s="12"/>
      <c r="G62" s="13">
        <v>250000</v>
      </c>
      <c r="H62" s="34">
        <v>400000</v>
      </c>
      <c r="I62" s="14">
        <v>2125000</v>
      </c>
    </row>
    <row r="63" spans="2:13" ht="15.6" customHeight="1" x14ac:dyDescent="0.25">
      <c r="B63" s="15">
        <v>2219</v>
      </c>
      <c r="C63" s="15">
        <v>6121</v>
      </c>
      <c r="D63" s="12" t="s">
        <v>63</v>
      </c>
      <c r="E63" s="12"/>
      <c r="F63" s="12"/>
      <c r="G63" s="13">
        <v>550000</v>
      </c>
      <c r="H63" s="34">
        <v>625500</v>
      </c>
      <c r="I63" s="14">
        <v>0</v>
      </c>
    </row>
    <row r="64" spans="2:13" ht="15.6" customHeight="1" x14ac:dyDescent="0.25">
      <c r="B64" s="15">
        <v>2219</v>
      </c>
      <c r="C64" s="15"/>
      <c r="D64" s="12" t="s">
        <v>64</v>
      </c>
      <c r="E64" s="12"/>
      <c r="F64" s="12"/>
      <c r="G64" s="13">
        <v>100000</v>
      </c>
      <c r="H64" s="22">
        <v>74500</v>
      </c>
      <c r="I64" s="18">
        <v>74500</v>
      </c>
    </row>
    <row r="65" spans="2:9" ht="15.6" customHeight="1" x14ac:dyDescent="0.25">
      <c r="B65" s="15">
        <v>1032</v>
      </c>
      <c r="C65" s="15"/>
      <c r="D65" s="12" t="s">
        <v>33</v>
      </c>
      <c r="E65" s="12"/>
      <c r="F65" s="12"/>
      <c r="G65" s="13">
        <v>1200000</v>
      </c>
      <c r="H65" s="34">
        <v>1300000</v>
      </c>
      <c r="I65" s="14">
        <v>5200000</v>
      </c>
    </row>
    <row r="66" spans="2:9" ht="15.6" customHeight="1" x14ac:dyDescent="0.25">
      <c r="B66" s="15">
        <v>1036</v>
      </c>
      <c r="C66" s="15"/>
      <c r="D66" s="12" t="s">
        <v>65</v>
      </c>
      <c r="E66" s="12"/>
      <c r="F66" s="12"/>
      <c r="G66" s="13">
        <v>25000</v>
      </c>
      <c r="H66" s="34">
        <v>25000</v>
      </c>
      <c r="I66" s="14">
        <v>25000</v>
      </c>
    </row>
    <row r="67" spans="2:9" ht="15.6" customHeight="1" x14ac:dyDescent="0.25">
      <c r="B67" s="15">
        <v>1037</v>
      </c>
      <c r="C67" s="15"/>
      <c r="D67" s="12" t="s">
        <v>66</v>
      </c>
      <c r="E67" s="12"/>
      <c r="F67" s="12"/>
      <c r="G67" s="13">
        <v>150000</v>
      </c>
      <c r="H67" s="34">
        <v>100000</v>
      </c>
      <c r="I67" s="14">
        <v>270000</v>
      </c>
    </row>
    <row r="68" spans="2:9" ht="15.6" customHeight="1" x14ac:dyDescent="0.25">
      <c r="B68" s="15">
        <v>6399</v>
      </c>
      <c r="C68" s="15">
        <v>5362</v>
      </c>
      <c r="D68" s="12" t="s">
        <v>67</v>
      </c>
      <c r="E68" s="12"/>
      <c r="F68" s="12"/>
      <c r="G68" s="13">
        <v>50000</v>
      </c>
      <c r="H68" s="34">
        <v>50000</v>
      </c>
      <c r="I68" s="14">
        <v>50000</v>
      </c>
    </row>
    <row r="69" spans="2:9" ht="15.6" customHeight="1" x14ac:dyDescent="0.25">
      <c r="B69" s="21" t="s">
        <v>68</v>
      </c>
      <c r="C69" s="21" t="s">
        <v>69</v>
      </c>
      <c r="D69" s="12" t="s">
        <v>70</v>
      </c>
      <c r="E69" s="12"/>
      <c r="G69" s="13">
        <v>80000</v>
      </c>
      <c r="H69" s="34">
        <v>0</v>
      </c>
      <c r="I69" s="14">
        <v>60000</v>
      </c>
    </row>
    <row r="70" spans="2:9" ht="15.75" x14ac:dyDescent="0.25">
      <c r="B70" s="15"/>
      <c r="C70" s="15">
        <v>8124</v>
      </c>
      <c r="D70" s="19" t="s">
        <v>71</v>
      </c>
      <c r="E70" s="38"/>
      <c r="F70" s="38"/>
      <c r="G70" s="13">
        <v>1050000</v>
      </c>
      <c r="H70" s="39">
        <v>0</v>
      </c>
      <c r="I70" s="18">
        <v>783000</v>
      </c>
    </row>
    <row r="71" spans="2:9" ht="15.75" x14ac:dyDescent="0.25">
      <c r="B71" s="15"/>
      <c r="C71" s="15"/>
      <c r="D71" s="9" t="s">
        <v>72</v>
      </c>
      <c r="E71" s="38"/>
      <c r="F71" s="38"/>
      <c r="G71" s="40"/>
      <c r="H71" s="39">
        <f>SUM(H42:H70)</f>
        <v>15436000</v>
      </c>
      <c r="I71" s="41">
        <f>SUM(I42:I70)</f>
        <v>22738500</v>
      </c>
    </row>
    <row r="73" spans="2:9" ht="15.75" x14ac:dyDescent="0.25">
      <c r="D73" s="9" t="s">
        <v>73</v>
      </c>
      <c r="E73" s="9"/>
      <c r="F73" s="9"/>
      <c r="G73" s="25">
        <f>SUM(G42:G72)</f>
        <v>8593000</v>
      </c>
      <c r="H73" s="42"/>
    </row>
    <row r="74" spans="2:9" ht="15.75" x14ac:dyDescent="0.25">
      <c r="D74" s="37" t="s">
        <v>79</v>
      </c>
      <c r="G74" s="45">
        <f>G39-G73</f>
        <v>-2097200</v>
      </c>
    </row>
    <row r="75" spans="2:9" x14ac:dyDescent="0.25">
      <c r="B75" t="s">
        <v>77</v>
      </c>
    </row>
    <row r="78" spans="2:9" x14ac:dyDescent="0.25">
      <c r="B78" t="s">
        <v>78</v>
      </c>
      <c r="D78" s="43"/>
    </row>
    <row r="81" spans="2:8" x14ac:dyDescent="0.25">
      <c r="B81" t="s">
        <v>74</v>
      </c>
      <c r="D81" s="43"/>
      <c r="H81" s="44"/>
    </row>
    <row r="83" spans="2:8" x14ac:dyDescent="0.25">
      <c r="B83" t="s">
        <v>75</v>
      </c>
    </row>
  </sheetData>
  <pageMargins left="0.7" right="0.7" top="0.78740157499999996" bottom="0.78740157499999996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Žalmanová</dc:creator>
  <cp:lastModifiedBy>Lucie Zalmanova</cp:lastModifiedBy>
  <cp:lastPrinted>2021-11-22T10:47:12Z</cp:lastPrinted>
  <dcterms:created xsi:type="dcterms:W3CDTF">2021-11-09T12:37:42Z</dcterms:created>
  <dcterms:modified xsi:type="dcterms:W3CDTF">2021-11-22T10:47:33Z</dcterms:modified>
</cp:coreProperties>
</file>