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988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<sst xmlns="http://schemas.openxmlformats.org/spreadsheetml/2006/main" count="146" uniqueCount="73">
  <si>
    <t xml:space="preserve">Příjmy celkem      </t>
  </si>
  <si>
    <t xml:space="preserve">Výdaje celkem   </t>
  </si>
  <si>
    <t xml:space="preserve">Financování:   </t>
  </si>
  <si>
    <t>Příjmová část rozpočtu</t>
  </si>
  <si>
    <t>daň příj.fys.oosb ze záv.činnosti</t>
  </si>
  <si>
    <t>daň z příj. Fys.osob ze sam.činnosti</t>
  </si>
  <si>
    <t>daŇ Z PŘÍJ.FYS.OSOB  Z KAPIT.</t>
  </si>
  <si>
    <t>daň z příjmů práv.osob</t>
  </si>
  <si>
    <t>daň z přidané hodnoty</t>
  </si>
  <si>
    <t>poplatek ze psů</t>
  </si>
  <si>
    <t>loterie</t>
  </si>
  <si>
    <t xml:space="preserve">správní poplatky </t>
  </si>
  <si>
    <t>daň z nemovitosti</t>
  </si>
  <si>
    <t>voda</t>
  </si>
  <si>
    <t>odvádění a čišt.odpad.vod</t>
  </si>
  <si>
    <t>odpad</t>
  </si>
  <si>
    <t>pronájem pozemky</t>
  </si>
  <si>
    <t>příjmy z úroků</t>
  </si>
  <si>
    <t>dotace na obyvatele od krajského úřadu</t>
  </si>
  <si>
    <t>lesní hospodářství</t>
  </si>
  <si>
    <t>dotace Odkanalizování a čištění vod Tehov-MŽP</t>
  </si>
  <si>
    <t>Příjmy celkem</t>
  </si>
  <si>
    <t>Příjmy celkem včetně financování</t>
  </si>
  <si>
    <t>Výdajová část rozpočtu</t>
  </si>
  <si>
    <t>činnost místní správy (EE,mzdy,</t>
  </si>
  <si>
    <t>pojištění majetku obce, zastupitelé</t>
  </si>
  <si>
    <t>bankovní výdaje</t>
  </si>
  <si>
    <t>výdaje zastupitelstvo</t>
  </si>
  <si>
    <t>hasičská zbrojnice-el.energie,voda</t>
  </si>
  <si>
    <t>SDH hasiči Tehov-příspěvek</t>
  </si>
  <si>
    <t>péče o vzhled obcí, veřejnou zeleň</t>
  </si>
  <si>
    <t>sběr a odvoz odpadu-separovaný</t>
  </si>
  <si>
    <t>sběr a odvoz odpadu - domovní</t>
  </si>
  <si>
    <t>sběr a odvoz odpadu - nebezpečný</t>
  </si>
  <si>
    <t>ostaní územní rozvoj-majetek obce-údržba, opravy, daně</t>
  </si>
  <si>
    <t>veřejné osvětlení, budování nové VO</t>
  </si>
  <si>
    <t>hřiště údržba, nové prvky</t>
  </si>
  <si>
    <t>SPOZ, akce obce, věcné dary</t>
  </si>
  <si>
    <t>Základní školy</t>
  </si>
  <si>
    <t>Předškolní zařízení</t>
  </si>
  <si>
    <t>odvádění a čištění odpad.vod, opravy, údržba</t>
  </si>
  <si>
    <t>Výstavba ČOV a kanalizace Tehov</t>
  </si>
  <si>
    <t>Voda-údržba,opravy,spotřeba</t>
  </si>
  <si>
    <t>oprava komunikace Tehov-Petříny</t>
  </si>
  <si>
    <t>BeneBus-doprava</t>
  </si>
  <si>
    <t>silnice, komunikace, výstavba nové</t>
  </si>
  <si>
    <t>přechod pro chodce-ostrůvek u zastávky</t>
  </si>
  <si>
    <t>chodníky</t>
  </si>
  <si>
    <t>lesní hospodář</t>
  </si>
  <si>
    <t>daně a poplatky, DPH</t>
  </si>
  <si>
    <t>Výdaje celkem</t>
  </si>
  <si>
    <t>Vyvěšen:</t>
  </si>
  <si>
    <t>Sejmut:</t>
  </si>
  <si>
    <t xml:space="preserve">Výdaje celkem </t>
  </si>
  <si>
    <t>funkce lesů-cesty</t>
  </si>
  <si>
    <t>Navržen přebytkový rozpočet na r.2018, návrh projednán dne 8.11.2017 na zasedání ZO Tehov.</t>
  </si>
  <si>
    <t>Schválený rozpočet obce Tehov na r.2018</t>
  </si>
  <si>
    <t>Návrh rozpočtu byl vyvěšen od 13.11.2017 a sejmut 19.12.2017, návrh rozpočtu byl schválen na zasedání OZ dne 20.12.2017</t>
  </si>
  <si>
    <t>V Tehově dne 20.12.2017</t>
  </si>
  <si>
    <t>rozčlenění na položky a paragrafy</t>
  </si>
  <si>
    <t>ROZPOČET r.2018 - výdaje</t>
  </si>
  <si>
    <t>PŘÍJMY</t>
  </si>
  <si>
    <t>dotace Odkanalizování a čištění vod</t>
  </si>
  <si>
    <t>Návrh rozpočtu obce Tehov na r.2019</t>
  </si>
  <si>
    <t>Návrh rozpočtu r.2019</t>
  </si>
  <si>
    <t>daň hazardní hry</t>
  </si>
  <si>
    <t>daň loterie</t>
  </si>
  <si>
    <t>příspěvek EKOSO</t>
  </si>
  <si>
    <t>V Tehově dne 8.1.2019</t>
  </si>
  <si>
    <t>Vyvěšen : 8.1.2019</t>
  </si>
  <si>
    <t xml:space="preserve">Sejmut: </t>
  </si>
  <si>
    <t xml:space="preserve">Navržen schodkový rozpočet na r. 2019, návrh projednán dne 12.12.2018 na zasedání OZ Tehov. </t>
  </si>
  <si>
    <t>Návrh rozpočtu byl vyvěšen 17.12.2018 a sejmut 2.1.2019. Návrh rozpočtu byl schválen 2.1.2019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</si>
</sst>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6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Arial"/>
      <family val="2"/>
    </font>
    <font>
      <sz val="12"/>
      <name val="Times New Roman"/>
      <family val="2"/>
    </font>
    <font>
      <sz val="12"/>
      <color indexed="30"/>
      <name val="Times New Roman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Times New Roman"/>
      <family val="2"/>
    </font>
    <font>
      <sz val="14"/>
      <color indexed="30"/>
      <name val="Times New Roman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62"/>
      <name val="Times New Roman"/>
      <family val="2"/>
    </font>
    <font>
      <b/>
      <sz val="14"/>
      <color indexed="8"/>
      <name val="Arial"/>
      <family val="2"/>
    </font>
    <font>
      <sz val="14"/>
      <color indexed="10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0070C0"/>
      <name val="Times New Roman"/>
      <family val="2"/>
    </font>
    <font>
      <sz val="12"/>
      <color theme="4"/>
      <name val="Times New Roman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rgb="FF0070C0"/>
      <name val="Times New Roman"/>
      <family val="2"/>
    </font>
    <font>
      <sz val="14"/>
      <color theme="4"/>
      <name val="Times New Roman"/>
      <family val="2"/>
    </font>
    <font>
      <b/>
      <sz val="14"/>
      <color theme="1"/>
      <name val="Arial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39" fillId="0" borderId="0" xfId="0" applyFont="1" applyAlignment="1">
      <alignment/>
    </xf>
    <xf numFmtId="0" fontId="54" fillId="0" borderId="0" xfId="0" applyFont="1" applyAlignment="1">
      <alignment/>
    </xf>
    <xf numFmtId="44" fontId="54" fillId="0" borderId="0" xfId="0" applyNumberFormat="1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44" fontId="55" fillId="0" borderId="0" xfId="0" applyNumberFormat="1" applyFont="1" applyAlignment="1">
      <alignment/>
    </xf>
    <xf numFmtId="4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56" fillId="0" borderId="0" xfId="0" applyFont="1" applyAlignment="1">
      <alignment/>
    </xf>
    <xf numFmtId="44" fontId="56" fillId="0" borderId="0" xfId="0" applyNumberFormat="1" applyFont="1" applyAlignment="1">
      <alignment/>
    </xf>
    <xf numFmtId="0" fontId="57" fillId="0" borderId="0" xfId="0" applyFont="1" applyAlignment="1">
      <alignment/>
    </xf>
    <xf numFmtId="44" fontId="57" fillId="0" borderId="0" xfId="0" applyNumberFormat="1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4" fontId="0" fillId="0" borderId="12" xfId="0" applyNumberFormat="1" applyBorder="1" applyAlignment="1">
      <alignment/>
    </xf>
    <xf numFmtId="44" fontId="7" fillId="0" borderId="12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4" fontId="0" fillId="0" borderId="15" xfId="0" applyNumberForma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4" fontId="0" fillId="0" borderId="0" xfId="0" applyNumberFormat="1" applyAlignment="1">
      <alignment/>
    </xf>
    <xf numFmtId="0" fontId="5" fillId="0" borderId="19" xfId="0" applyFont="1" applyBorder="1" applyAlignment="1">
      <alignment/>
    </xf>
    <xf numFmtId="44" fontId="7" fillId="0" borderId="15" xfId="0" applyNumberFormat="1" applyFont="1" applyBorder="1" applyAlignment="1">
      <alignment/>
    </xf>
    <xf numFmtId="0" fontId="5" fillId="0" borderId="20" xfId="0" applyFont="1" applyBorder="1" applyAlignment="1">
      <alignment/>
    </xf>
    <xf numFmtId="44" fontId="7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44" fontId="7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44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42" fontId="8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8" fontId="59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44" fontId="6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44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60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44" fontId="60" fillId="0" borderId="0" xfId="0" applyNumberFormat="1" applyFont="1" applyAlignment="1">
      <alignment/>
    </xf>
    <xf numFmtId="14" fontId="59" fillId="0" borderId="0" xfId="0" applyNumberFormat="1" applyFont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PageLayoutView="0" workbookViewId="0" topLeftCell="A1">
      <selection activeCell="B70" sqref="B70"/>
    </sheetView>
  </sheetViews>
  <sheetFormatPr defaultColWidth="9.00390625" defaultRowHeight="15.75"/>
  <cols>
    <col min="1" max="3" width="9.00390625" style="53" customWidth="1"/>
    <col min="4" max="4" width="22.125" style="53" customWidth="1"/>
    <col min="5" max="5" width="9.00390625" style="53" customWidth="1"/>
    <col min="6" max="6" width="22.375" style="53" customWidth="1"/>
    <col min="7" max="7" width="16.75390625" style="0" customWidth="1"/>
    <col min="8" max="8" width="17.625" style="0" customWidth="1"/>
    <col min="10" max="10" width="14.375" style="0" customWidth="1"/>
    <col min="11" max="11" width="16.50390625" style="0" customWidth="1"/>
  </cols>
  <sheetData>
    <row r="1" spans="2:3" ht="18.75">
      <c r="B1" s="54" t="s">
        <v>63</v>
      </c>
      <c r="C1" s="54"/>
    </row>
    <row r="3" spans="1:4" ht="18.75">
      <c r="A3" s="54" t="s">
        <v>0</v>
      </c>
      <c r="C3" s="55"/>
      <c r="D3" s="56">
        <v>14841800</v>
      </c>
    </row>
    <row r="4" ht="18.75">
      <c r="C4" s="55"/>
    </row>
    <row r="5" spans="1:4" ht="18.75">
      <c r="A5" s="54" t="s">
        <v>1</v>
      </c>
      <c r="C5" s="55"/>
      <c r="D5" s="56">
        <v>-19360000</v>
      </c>
    </row>
    <row r="7" spans="1:4" ht="18.75">
      <c r="A7" s="54" t="s">
        <v>2</v>
      </c>
      <c r="D7" s="56">
        <f>D3+D5</f>
        <v>-4518200</v>
      </c>
    </row>
    <row r="8" spans="1:8" ht="18.75">
      <c r="A8" s="54"/>
      <c r="D8" s="56"/>
      <c r="F8" s="57"/>
      <c r="G8" s="26"/>
      <c r="H8" s="26"/>
    </row>
    <row r="9" spans="1:8" ht="14.25" customHeight="1">
      <c r="A9" s="58" t="s">
        <v>3</v>
      </c>
      <c r="F9" s="57" t="s">
        <v>64</v>
      </c>
      <c r="G9" s="26"/>
      <c r="H9" s="26"/>
    </row>
    <row r="10" spans="2:11" ht="18.75">
      <c r="B10" s="53">
        <v>0</v>
      </c>
      <c r="C10" s="53">
        <v>1111</v>
      </c>
      <c r="D10" s="59" t="s">
        <v>4</v>
      </c>
      <c r="E10" s="59"/>
      <c r="F10" s="60">
        <v>880000</v>
      </c>
      <c r="G10" s="6"/>
      <c r="J10" s="24"/>
      <c r="K10" s="24"/>
    </row>
    <row r="11" spans="2:11" ht="18.75">
      <c r="B11" s="53">
        <v>0</v>
      </c>
      <c r="C11" s="53">
        <v>1112</v>
      </c>
      <c r="D11" s="59" t="s">
        <v>5</v>
      </c>
      <c r="E11" s="59"/>
      <c r="F11" s="60">
        <v>15000</v>
      </c>
      <c r="G11" s="6"/>
      <c r="J11" s="24"/>
      <c r="K11" s="24"/>
    </row>
    <row r="12" spans="2:11" ht="18.75">
      <c r="B12" s="53">
        <v>0</v>
      </c>
      <c r="C12" s="53">
        <v>1113</v>
      </c>
      <c r="D12" s="59" t="s">
        <v>6</v>
      </c>
      <c r="E12" s="59"/>
      <c r="F12" s="60">
        <v>90000</v>
      </c>
      <c r="G12" s="6"/>
      <c r="J12" s="24"/>
      <c r="K12" s="24"/>
    </row>
    <row r="13" spans="2:11" ht="18.75">
      <c r="B13" s="53">
        <v>0</v>
      </c>
      <c r="C13" s="53">
        <v>1121</v>
      </c>
      <c r="D13" s="59" t="s">
        <v>7</v>
      </c>
      <c r="E13" s="59"/>
      <c r="F13" s="60">
        <v>790000</v>
      </c>
      <c r="G13" s="6"/>
      <c r="J13" s="24"/>
      <c r="K13" s="24"/>
    </row>
    <row r="14" spans="2:11" ht="18.75">
      <c r="B14" s="53">
        <v>0</v>
      </c>
      <c r="C14" s="53">
        <v>1211</v>
      </c>
      <c r="D14" s="59" t="s">
        <v>8</v>
      </c>
      <c r="E14" s="59"/>
      <c r="F14" s="60">
        <v>1800000</v>
      </c>
      <c r="G14" s="6"/>
      <c r="J14" s="24"/>
      <c r="K14" s="24"/>
    </row>
    <row r="15" spans="2:11" ht="18.75">
      <c r="B15" s="53">
        <v>0</v>
      </c>
      <c r="C15" s="53">
        <v>1341</v>
      </c>
      <c r="D15" s="59" t="s">
        <v>9</v>
      </c>
      <c r="E15" s="59"/>
      <c r="F15" s="60">
        <v>5000</v>
      </c>
      <c r="G15" s="6"/>
      <c r="J15" s="24"/>
      <c r="K15" s="24"/>
    </row>
    <row r="16" spans="3:11" ht="18.75">
      <c r="C16" s="53">
        <v>1381</v>
      </c>
      <c r="D16" s="59" t="s">
        <v>65</v>
      </c>
      <c r="E16" s="59"/>
      <c r="F16" s="60">
        <v>20000</v>
      </c>
      <c r="G16" s="6"/>
      <c r="J16" s="24"/>
      <c r="K16" s="24"/>
    </row>
    <row r="17" spans="3:11" ht="18.75">
      <c r="C17" s="53">
        <v>1382</v>
      </c>
      <c r="D17" s="59" t="s">
        <v>66</v>
      </c>
      <c r="E17" s="59"/>
      <c r="F17" s="60">
        <v>10000</v>
      </c>
      <c r="G17" s="6"/>
      <c r="J17" s="24"/>
      <c r="K17" s="24"/>
    </row>
    <row r="18" spans="2:11" ht="18.75">
      <c r="B18" s="53">
        <v>0</v>
      </c>
      <c r="C18" s="53">
        <v>1351</v>
      </c>
      <c r="D18" s="59" t="s">
        <v>10</v>
      </c>
      <c r="E18" s="59"/>
      <c r="F18" s="60"/>
      <c r="G18" s="6"/>
      <c r="J18" s="24"/>
      <c r="K18" s="24"/>
    </row>
    <row r="19" spans="2:11" ht="18.75">
      <c r="B19" s="53">
        <v>0</v>
      </c>
      <c r="C19" s="53">
        <v>1361</v>
      </c>
      <c r="D19" s="59" t="s">
        <v>11</v>
      </c>
      <c r="E19" s="59"/>
      <c r="F19" s="60"/>
      <c r="G19" s="6"/>
      <c r="J19" s="24"/>
      <c r="K19" s="24"/>
    </row>
    <row r="20" spans="2:11" ht="18.75">
      <c r="B20" s="53">
        <v>0</v>
      </c>
      <c r="C20" s="53">
        <v>1511</v>
      </c>
      <c r="D20" s="59" t="s">
        <v>12</v>
      </c>
      <c r="E20" s="59"/>
      <c r="F20" s="60">
        <v>307000</v>
      </c>
      <c r="G20" s="6"/>
      <c r="J20" s="24"/>
      <c r="K20" s="24"/>
    </row>
    <row r="21" spans="2:11" ht="18.75">
      <c r="B21" s="53">
        <v>2310</v>
      </c>
      <c r="D21" s="59" t="s">
        <v>13</v>
      </c>
      <c r="E21" s="59"/>
      <c r="F21" s="60">
        <v>280000</v>
      </c>
      <c r="G21" s="6"/>
      <c r="J21" s="24"/>
      <c r="K21" s="24"/>
    </row>
    <row r="22" spans="2:11" ht="18.75">
      <c r="B22" s="53">
        <v>2321</v>
      </c>
      <c r="D22" s="59" t="s">
        <v>14</v>
      </c>
      <c r="E22" s="59"/>
      <c r="F22" s="60">
        <v>40000</v>
      </c>
      <c r="G22" s="6"/>
      <c r="J22" s="24"/>
      <c r="K22" s="24"/>
    </row>
    <row r="23" spans="2:11" ht="18.75">
      <c r="B23" s="53">
        <v>3722</v>
      </c>
      <c r="C23" s="53">
        <v>2111</v>
      </c>
      <c r="D23" s="59" t="s">
        <v>15</v>
      </c>
      <c r="E23" s="59"/>
      <c r="F23" s="60">
        <v>30000</v>
      </c>
      <c r="G23" s="6"/>
      <c r="J23" s="24"/>
      <c r="K23" s="24"/>
    </row>
    <row r="24" spans="2:11" ht="18.75">
      <c r="B24" s="53">
        <v>3639</v>
      </c>
      <c r="C24" s="53">
        <v>2131</v>
      </c>
      <c r="D24" s="59" t="s">
        <v>16</v>
      </c>
      <c r="E24" s="59"/>
      <c r="F24" s="60">
        <v>2000</v>
      </c>
      <c r="G24" s="6"/>
      <c r="J24" s="24"/>
      <c r="K24" s="24"/>
    </row>
    <row r="25" spans="2:11" ht="18.75">
      <c r="B25" s="53">
        <v>6310</v>
      </c>
      <c r="C25" s="53">
        <v>2141</v>
      </c>
      <c r="D25" s="59" t="s">
        <v>17</v>
      </c>
      <c r="E25" s="59"/>
      <c r="F25" s="60">
        <v>1000</v>
      </c>
      <c r="G25" s="6"/>
      <c r="J25" s="24"/>
      <c r="K25" s="24"/>
    </row>
    <row r="26" spans="2:11" ht="18.75">
      <c r="B26" s="53">
        <v>0</v>
      </c>
      <c r="C26" s="53">
        <v>4112</v>
      </c>
      <c r="D26" s="59" t="s">
        <v>18</v>
      </c>
      <c r="E26" s="59"/>
      <c r="F26" s="60">
        <v>65000</v>
      </c>
      <c r="G26" s="6"/>
      <c r="J26" s="24"/>
      <c r="K26" s="24"/>
    </row>
    <row r="27" spans="3:11" ht="18.75">
      <c r="C27" s="53">
        <v>4129</v>
      </c>
      <c r="D27" s="59" t="s">
        <v>67</v>
      </c>
      <c r="E27" s="59"/>
      <c r="F27" s="60">
        <v>6800</v>
      </c>
      <c r="G27" s="6"/>
      <c r="J27" s="24"/>
      <c r="K27" s="24"/>
    </row>
    <row r="28" spans="2:11" ht="18.75">
      <c r="B28" s="53">
        <v>1032</v>
      </c>
      <c r="D28" s="59" t="s">
        <v>19</v>
      </c>
      <c r="E28" s="59"/>
      <c r="F28" s="60">
        <v>500000</v>
      </c>
      <c r="G28" s="6"/>
      <c r="J28" s="24"/>
      <c r="K28" s="24"/>
    </row>
    <row r="29" spans="2:11" ht="18.75">
      <c r="B29" s="61">
        <v>2212</v>
      </c>
      <c r="C29" s="61">
        <v>4222</v>
      </c>
      <c r="D29" s="62" t="s">
        <v>20</v>
      </c>
      <c r="E29" s="62"/>
      <c r="F29" s="60">
        <v>10000000</v>
      </c>
      <c r="G29" s="9"/>
      <c r="J29" s="24"/>
      <c r="K29" s="24"/>
    </row>
    <row r="30" spans="4:11" ht="18.75">
      <c r="D30" s="58" t="s">
        <v>21</v>
      </c>
      <c r="E30" s="58"/>
      <c r="F30" s="60">
        <f>SUM(F10:F29)</f>
        <v>14841800</v>
      </c>
      <c r="G30" s="10"/>
      <c r="J30" s="24"/>
      <c r="K30" s="24"/>
    </row>
    <row r="31" spans="4:8" ht="18.75">
      <c r="D31" s="59"/>
      <c r="E31" s="59"/>
      <c r="G31" s="6"/>
      <c r="H31" s="24"/>
    </row>
    <row r="32" spans="4:8" ht="18.75">
      <c r="D32" s="59"/>
      <c r="E32" s="59"/>
      <c r="F32" s="63"/>
      <c r="G32" s="24"/>
      <c r="H32" s="24"/>
    </row>
    <row r="33" spans="4:8" ht="18.75">
      <c r="D33" s="64" t="s">
        <v>22</v>
      </c>
      <c r="E33" s="65"/>
      <c r="F33" s="66">
        <f>SUM(F30:F32)</f>
        <v>14841800</v>
      </c>
      <c r="G33" s="24"/>
      <c r="H33" s="24"/>
    </row>
    <row r="34" spans="4:8" ht="18.75">
      <c r="D34" s="64"/>
      <c r="E34" s="65"/>
      <c r="F34" s="66"/>
      <c r="G34" s="24"/>
      <c r="H34" s="24"/>
    </row>
    <row r="35" spans="1:8" ht="18.75">
      <c r="A35" s="58" t="s">
        <v>23</v>
      </c>
      <c r="G35" s="24"/>
      <c r="H35" s="24"/>
    </row>
    <row r="36" spans="2:11" ht="18.75">
      <c r="B36" s="53">
        <v>6171</v>
      </c>
      <c r="D36" s="59" t="s">
        <v>24</v>
      </c>
      <c r="E36" s="59"/>
      <c r="F36" s="60">
        <v>400000</v>
      </c>
      <c r="G36" s="6"/>
      <c r="J36" s="24"/>
      <c r="K36" s="24"/>
    </row>
    <row r="37" spans="2:11" ht="18.75">
      <c r="B37" s="53">
        <v>6320</v>
      </c>
      <c r="D37" s="59" t="s">
        <v>25</v>
      </c>
      <c r="E37" s="59"/>
      <c r="F37" s="60">
        <v>10000</v>
      </c>
      <c r="G37" s="6"/>
      <c r="J37" s="24"/>
      <c r="K37" s="24"/>
    </row>
    <row r="38" spans="2:11" ht="18.75">
      <c r="B38" s="53">
        <v>6310</v>
      </c>
      <c r="D38" s="59" t="s">
        <v>26</v>
      </c>
      <c r="E38" s="59"/>
      <c r="F38" s="60">
        <v>12000</v>
      </c>
      <c r="G38" s="6"/>
      <c r="J38" s="24"/>
      <c r="K38" s="24"/>
    </row>
    <row r="39" spans="2:11" ht="18.75">
      <c r="B39" s="53">
        <v>6112</v>
      </c>
      <c r="D39" s="59" t="s">
        <v>27</v>
      </c>
      <c r="E39" s="59"/>
      <c r="F39" s="60">
        <v>700000</v>
      </c>
      <c r="G39" s="6"/>
      <c r="J39" s="24"/>
      <c r="K39" s="24"/>
    </row>
    <row r="40" spans="2:11" ht="18.75">
      <c r="B40" s="61">
        <v>5512</v>
      </c>
      <c r="C40" s="67"/>
      <c r="D40" s="62" t="s">
        <v>28</v>
      </c>
      <c r="E40" s="62"/>
      <c r="F40" s="60"/>
      <c r="G40" s="9"/>
      <c r="J40" s="24"/>
      <c r="K40" s="24"/>
    </row>
    <row r="41" spans="2:11" ht="18.75">
      <c r="B41" s="61">
        <v>5512</v>
      </c>
      <c r="C41" s="68">
        <v>5222</v>
      </c>
      <c r="D41" s="62" t="s">
        <v>29</v>
      </c>
      <c r="E41" s="62"/>
      <c r="F41" s="60">
        <v>30000</v>
      </c>
      <c r="G41" s="9"/>
      <c r="J41" s="24"/>
      <c r="K41" s="24"/>
    </row>
    <row r="42" spans="2:11" ht="18.75">
      <c r="B42" s="53">
        <v>3745</v>
      </c>
      <c r="D42" s="59" t="s">
        <v>30</v>
      </c>
      <c r="E42" s="59"/>
      <c r="F42" s="60">
        <v>150000</v>
      </c>
      <c r="G42" s="6"/>
      <c r="J42" s="24"/>
      <c r="K42" s="24"/>
    </row>
    <row r="43" spans="2:11" ht="18.75">
      <c r="B43" s="53">
        <v>3723</v>
      </c>
      <c r="D43" s="59" t="s">
        <v>31</v>
      </c>
      <c r="E43" s="59"/>
      <c r="F43" s="60">
        <v>8000</v>
      </c>
      <c r="G43" s="6"/>
      <c r="J43" s="24"/>
      <c r="K43" s="24"/>
    </row>
    <row r="44" spans="2:11" ht="18.75">
      <c r="B44" s="53">
        <v>3722</v>
      </c>
      <c r="D44" s="59" t="s">
        <v>32</v>
      </c>
      <c r="E44" s="59"/>
      <c r="F44" s="60">
        <v>170000</v>
      </c>
      <c r="G44" s="6"/>
      <c r="J44" s="24"/>
      <c r="K44" s="24"/>
    </row>
    <row r="45" spans="2:11" ht="18.75">
      <c r="B45" s="53">
        <v>3721</v>
      </c>
      <c r="D45" s="59" t="s">
        <v>33</v>
      </c>
      <c r="E45" s="59"/>
      <c r="F45" s="60">
        <v>25000</v>
      </c>
      <c r="G45" s="6"/>
      <c r="J45" s="24"/>
      <c r="K45" s="24"/>
    </row>
    <row r="46" spans="2:11" ht="18.75">
      <c r="B46" s="53">
        <v>3639</v>
      </c>
      <c r="D46" s="59" t="s">
        <v>34</v>
      </c>
      <c r="E46" s="59"/>
      <c r="F46" s="60">
        <v>300000</v>
      </c>
      <c r="G46" s="6"/>
      <c r="J46" s="24"/>
      <c r="K46" s="24"/>
    </row>
    <row r="47" spans="2:11" ht="18.75">
      <c r="B47" s="53">
        <v>3631</v>
      </c>
      <c r="C47" s="67"/>
      <c r="D47" s="59" t="s">
        <v>35</v>
      </c>
      <c r="E47" s="59"/>
      <c r="F47" s="60">
        <v>100000</v>
      </c>
      <c r="G47" s="6"/>
      <c r="J47" s="24"/>
      <c r="K47" s="24"/>
    </row>
    <row r="48" spans="2:11" ht="18.75">
      <c r="B48" s="53">
        <v>3412</v>
      </c>
      <c r="D48" s="59" t="s">
        <v>36</v>
      </c>
      <c r="E48" s="59"/>
      <c r="F48" s="60">
        <v>100000</v>
      </c>
      <c r="G48" s="6"/>
      <c r="J48" s="24"/>
      <c r="K48" s="24"/>
    </row>
    <row r="49" spans="2:11" ht="18.75">
      <c r="B49" s="53">
        <v>3399</v>
      </c>
      <c r="D49" s="59" t="s">
        <v>37</v>
      </c>
      <c r="E49" s="59"/>
      <c r="F49" s="60">
        <v>90000</v>
      </c>
      <c r="G49" s="6"/>
      <c r="J49" s="24"/>
      <c r="K49" s="24"/>
    </row>
    <row r="50" spans="2:11" ht="18.75">
      <c r="B50" s="53">
        <v>3113</v>
      </c>
      <c r="D50" s="59" t="s">
        <v>38</v>
      </c>
      <c r="E50" s="59"/>
      <c r="F50" s="60">
        <v>60000</v>
      </c>
      <c r="G50" s="6"/>
      <c r="J50" s="24"/>
      <c r="K50" s="24"/>
    </row>
    <row r="51" spans="2:11" ht="18.75">
      <c r="B51" s="53">
        <v>3111</v>
      </c>
      <c r="D51" s="59" t="s">
        <v>39</v>
      </c>
      <c r="E51" s="59"/>
      <c r="F51" s="60">
        <v>60000</v>
      </c>
      <c r="G51" s="6"/>
      <c r="J51" s="24"/>
      <c r="K51" s="24"/>
    </row>
    <row r="52" spans="2:11" ht="18.75">
      <c r="B52" s="53">
        <v>2321</v>
      </c>
      <c r="D52" s="59" t="s">
        <v>40</v>
      </c>
      <c r="E52" s="59"/>
      <c r="G52" s="6"/>
      <c r="J52" s="24"/>
      <c r="K52" s="24"/>
    </row>
    <row r="53" spans="2:11" ht="18.75">
      <c r="B53" s="53">
        <v>2321</v>
      </c>
      <c r="C53" s="53">
        <v>6121</v>
      </c>
      <c r="D53" s="59" t="s">
        <v>41</v>
      </c>
      <c r="E53" s="59"/>
      <c r="F53" s="60">
        <v>15000000</v>
      </c>
      <c r="G53" s="6"/>
      <c r="J53" s="24"/>
      <c r="K53" s="24"/>
    </row>
    <row r="54" spans="2:11" ht="18.75">
      <c r="B54" s="53">
        <v>2310</v>
      </c>
      <c r="D54" s="59" t="s">
        <v>42</v>
      </c>
      <c r="E54" s="59"/>
      <c r="F54" s="60">
        <v>400000</v>
      </c>
      <c r="G54" s="6"/>
      <c r="J54" s="24"/>
      <c r="K54" s="24"/>
    </row>
    <row r="55" spans="2:11" ht="18.75">
      <c r="B55" s="53">
        <v>2212</v>
      </c>
      <c r="C55" s="53">
        <v>6121</v>
      </c>
      <c r="D55" s="69" t="s">
        <v>43</v>
      </c>
      <c r="E55" s="59"/>
      <c r="F55" s="60"/>
      <c r="G55" s="6"/>
      <c r="J55" s="24"/>
      <c r="K55" s="24"/>
    </row>
    <row r="56" spans="2:11" ht="18.75">
      <c r="B56" s="53">
        <v>2221</v>
      </c>
      <c r="D56" s="59" t="s">
        <v>44</v>
      </c>
      <c r="E56" s="59"/>
      <c r="F56" s="60">
        <v>70000</v>
      </c>
      <c r="G56" s="6"/>
      <c r="J56" s="24"/>
      <c r="K56" s="24"/>
    </row>
    <row r="57" spans="2:11" ht="18.75">
      <c r="B57" s="53">
        <v>2212</v>
      </c>
      <c r="D57" s="59" t="s">
        <v>45</v>
      </c>
      <c r="E57" s="59"/>
      <c r="F57" s="60">
        <v>400000</v>
      </c>
      <c r="G57" s="6"/>
      <c r="J57" s="24"/>
      <c r="K57" s="24"/>
    </row>
    <row r="58" spans="2:11" ht="18.75">
      <c r="B58" s="53">
        <v>2219</v>
      </c>
      <c r="C58" s="53">
        <v>6121</v>
      </c>
      <c r="D58" s="59" t="s">
        <v>46</v>
      </c>
      <c r="E58" s="59"/>
      <c r="F58" s="60">
        <v>600000</v>
      </c>
      <c r="G58" s="6"/>
      <c r="J58" s="24"/>
      <c r="K58" s="24"/>
    </row>
    <row r="59" spans="2:11" ht="18.75">
      <c r="B59" s="53">
        <v>2219</v>
      </c>
      <c r="D59" s="59" t="s">
        <v>47</v>
      </c>
      <c r="E59" s="59"/>
      <c r="F59" s="60"/>
      <c r="G59" s="6"/>
      <c r="J59" s="24"/>
      <c r="K59" s="24"/>
    </row>
    <row r="60" spans="2:11" ht="18.75">
      <c r="B60" s="53">
        <v>1032</v>
      </c>
      <c r="D60" s="59" t="s">
        <v>19</v>
      </c>
      <c r="E60" s="59"/>
      <c r="F60" s="60">
        <v>500000</v>
      </c>
      <c r="G60" s="6"/>
      <c r="J60" s="24"/>
      <c r="K60" s="24"/>
    </row>
    <row r="61" spans="2:11" ht="18.75">
      <c r="B61" s="53">
        <v>1036</v>
      </c>
      <c r="D61" s="59" t="s">
        <v>48</v>
      </c>
      <c r="E61" s="59"/>
      <c r="F61" s="60">
        <v>25000</v>
      </c>
      <c r="G61" s="6"/>
      <c r="J61" s="24"/>
      <c r="K61" s="24"/>
    </row>
    <row r="62" spans="2:11" ht="18.75">
      <c r="B62" s="53">
        <v>1037</v>
      </c>
      <c r="D62" s="59" t="s">
        <v>54</v>
      </c>
      <c r="E62" s="59"/>
      <c r="F62" s="60">
        <v>100000</v>
      </c>
      <c r="G62" s="6"/>
      <c r="J62" s="24"/>
      <c r="K62" s="24"/>
    </row>
    <row r="63" spans="2:11" ht="18.75">
      <c r="B63" s="53">
        <v>6399</v>
      </c>
      <c r="C63" s="53">
        <v>5362</v>
      </c>
      <c r="D63" s="59" t="s">
        <v>49</v>
      </c>
      <c r="E63" s="59"/>
      <c r="F63" s="60">
        <v>50000</v>
      </c>
      <c r="G63" s="6"/>
      <c r="J63" s="24"/>
      <c r="K63" s="24"/>
    </row>
    <row r="64" spans="4:11" ht="18.75">
      <c r="D64" s="58" t="s">
        <v>50</v>
      </c>
      <c r="E64" s="54"/>
      <c r="F64" s="70">
        <f>SUM(F36:F63)</f>
        <v>19360000</v>
      </c>
      <c r="G64" s="21"/>
      <c r="J64" s="24"/>
      <c r="K64" s="24"/>
    </row>
    <row r="65" spans="4:11" ht="18.75">
      <c r="D65" s="58"/>
      <c r="E65" s="54"/>
      <c r="F65" s="70"/>
      <c r="G65" s="21"/>
      <c r="J65" s="24"/>
      <c r="K65" s="24"/>
    </row>
    <row r="66" spans="4:11" ht="18.75">
      <c r="D66" s="58" t="s">
        <v>50</v>
      </c>
      <c r="E66" s="54"/>
      <c r="F66" s="70">
        <v>19360000</v>
      </c>
      <c r="G66" s="21"/>
      <c r="J66" s="24"/>
      <c r="K66" s="24"/>
    </row>
    <row r="67" spans="4:11" ht="18.75">
      <c r="D67" s="58"/>
      <c r="E67" s="54"/>
      <c r="F67" s="70"/>
      <c r="G67" s="21"/>
      <c r="J67" s="24"/>
      <c r="K67" s="24"/>
    </row>
    <row r="68" spans="4:11" ht="18.75">
      <c r="D68" s="58"/>
      <c r="E68" s="54"/>
      <c r="F68" s="70"/>
      <c r="G68" s="21"/>
      <c r="J68" s="24"/>
      <c r="K68" s="24"/>
    </row>
    <row r="69" spans="2:11" ht="18.75">
      <c r="B69" s="53" t="s">
        <v>71</v>
      </c>
      <c r="D69" s="58"/>
      <c r="E69" s="54"/>
      <c r="F69" s="70"/>
      <c r="G69" s="21"/>
      <c r="J69" s="24"/>
      <c r="K69" s="24"/>
    </row>
    <row r="70" spans="2:11" ht="18.75">
      <c r="B70" s="53" t="s">
        <v>72</v>
      </c>
      <c r="D70" s="58"/>
      <c r="E70" s="54"/>
      <c r="F70" s="70"/>
      <c r="G70" s="21"/>
      <c r="J70" s="24"/>
      <c r="K70" s="24"/>
    </row>
    <row r="71" spans="4:11" ht="18.75">
      <c r="D71" s="58"/>
      <c r="E71" s="54"/>
      <c r="F71" s="70"/>
      <c r="G71" s="21"/>
      <c r="J71" s="24"/>
      <c r="K71" s="24"/>
    </row>
    <row r="72" spans="2:11" ht="18.75">
      <c r="B72" s="53" t="s">
        <v>68</v>
      </c>
      <c r="D72" s="58"/>
      <c r="E72" s="54"/>
      <c r="F72" s="70"/>
      <c r="G72" s="21"/>
      <c r="J72" s="24"/>
      <c r="K72" s="24"/>
    </row>
    <row r="73" spans="4:11" ht="18.75">
      <c r="D73" s="58"/>
      <c r="E73" s="54"/>
      <c r="F73" s="70"/>
      <c r="G73" s="21"/>
      <c r="J73" s="24"/>
      <c r="K73" s="24"/>
    </row>
    <row r="74" spans="2:11" ht="18.75">
      <c r="B74" s="53" t="s">
        <v>69</v>
      </c>
      <c r="D74" s="57"/>
      <c r="E74" s="54"/>
      <c r="F74" s="71">
        <v>43473</v>
      </c>
      <c r="G74" s="21"/>
      <c r="J74" s="24"/>
      <c r="K74" s="24"/>
    </row>
    <row r="75" spans="4:11" ht="18.75">
      <c r="D75" s="57"/>
      <c r="E75" s="54"/>
      <c r="F75" s="72"/>
      <c r="G75" s="21"/>
      <c r="J75" s="24"/>
      <c r="K75" s="24"/>
    </row>
    <row r="76" spans="2:11" ht="18.75">
      <c r="B76" s="53" t="s">
        <v>70</v>
      </c>
      <c r="D76" s="57"/>
      <c r="E76" s="54"/>
      <c r="F76" s="72"/>
      <c r="G76" s="21"/>
      <c r="J76" s="24"/>
      <c r="K76" s="24"/>
    </row>
    <row r="77" spans="4:11" ht="18.75">
      <c r="D77" s="57"/>
      <c r="E77" s="54"/>
      <c r="F77" s="72"/>
      <c r="G77" s="21"/>
      <c r="J77" s="24"/>
      <c r="K77" s="24"/>
    </row>
    <row r="78" ht="18.75">
      <c r="G78" s="25"/>
    </row>
    <row r="79" ht="18.75">
      <c r="D79" s="67"/>
    </row>
    <row r="80" spans="4:6" ht="18.75">
      <c r="D80" s="58"/>
      <c r="E80" s="58"/>
      <c r="F80" s="73"/>
    </row>
    <row r="81" ht="18.75">
      <c r="D81" s="67"/>
    </row>
    <row r="84" ht="18.75">
      <c r="D84" s="74"/>
    </row>
    <row r="86" spans="1:13" ht="18.75">
      <c r="A86" s="75"/>
      <c r="B86" s="76"/>
      <c r="C86" s="76"/>
      <c r="D86" s="76"/>
      <c r="E86" s="76"/>
      <c r="F86" s="76"/>
      <c r="G86" s="28"/>
      <c r="H86" s="28"/>
      <c r="I86" s="28"/>
      <c r="J86" s="28"/>
      <c r="K86" s="28"/>
      <c r="L86" s="28"/>
      <c r="M86" s="28"/>
    </row>
    <row r="88" spans="4:6" ht="18.75">
      <c r="D88" s="74"/>
      <c r="F88" s="74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31">
      <selection activeCell="F52" sqref="F52"/>
    </sheetView>
  </sheetViews>
  <sheetFormatPr defaultColWidth="9.00390625" defaultRowHeight="15.75"/>
  <cols>
    <col min="4" max="4" width="22.125" style="0" customWidth="1"/>
    <col min="6" max="6" width="18.50390625" style="0" customWidth="1"/>
    <col min="7" max="7" width="16.75390625" style="0" customWidth="1"/>
    <col min="8" max="8" width="17.625" style="0" customWidth="1"/>
  </cols>
  <sheetData>
    <row r="1" spans="2:3" ht="15.75">
      <c r="B1" s="1" t="s">
        <v>56</v>
      </c>
      <c r="C1" s="1"/>
    </row>
    <row r="3" spans="1:4" ht="15.75">
      <c r="A3" s="1" t="s">
        <v>0</v>
      </c>
      <c r="C3" s="2"/>
      <c r="D3" s="3">
        <v>6902259</v>
      </c>
    </row>
    <row r="4" ht="15.75">
      <c r="C4" s="2"/>
    </row>
    <row r="5" spans="1:4" ht="15.75">
      <c r="A5" s="1" t="s">
        <v>1</v>
      </c>
      <c r="C5" s="2"/>
      <c r="D5" s="3">
        <v>-6576000</v>
      </c>
    </row>
    <row r="7" spans="1:4" ht="15.75">
      <c r="A7" s="1" t="s">
        <v>2</v>
      </c>
      <c r="D7" s="3">
        <f>D3+D5</f>
        <v>326259</v>
      </c>
    </row>
    <row r="8" spans="1:8" ht="15.75">
      <c r="A8" s="1"/>
      <c r="D8" s="3"/>
      <c r="F8" s="22"/>
      <c r="G8" s="26"/>
      <c r="H8" s="26"/>
    </row>
    <row r="9" spans="1:8" ht="14.25" customHeight="1">
      <c r="A9" s="4" t="s">
        <v>3</v>
      </c>
      <c r="F9" s="27"/>
      <c r="G9" s="26"/>
      <c r="H9" s="26"/>
    </row>
    <row r="10" spans="2:8" ht="15.75">
      <c r="B10">
        <v>0</v>
      </c>
      <c r="C10">
        <v>1111</v>
      </c>
      <c r="D10" s="5" t="s">
        <v>4</v>
      </c>
      <c r="E10" s="5"/>
      <c r="F10" s="6">
        <v>770000</v>
      </c>
      <c r="G10" s="24"/>
      <c r="H10" s="24"/>
    </row>
    <row r="11" spans="2:8" ht="15.75">
      <c r="B11">
        <v>0</v>
      </c>
      <c r="C11">
        <v>1112</v>
      </c>
      <c r="D11" s="5" t="s">
        <v>5</v>
      </c>
      <c r="E11" s="5"/>
      <c r="F11" s="6">
        <v>20000</v>
      </c>
      <c r="G11" s="24"/>
      <c r="H11" s="24"/>
    </row>
    <row r="12" spans="2:8" ht="15.75">
      <c r="B12">
        <v>0</v>
      </c>
      <c r="C12">
        <v>1113</v>
      </c>
      <c r="D12" s="5" t="s">
        <v>6</v>
      </c>
      <c r="E12" s="5"/>
      <c r="F12" s="6">
        <v>90000</v>
      </c>
      <c r="G12" s="24"/>
      <c r="H12" s="24"/>
    </row>
    <row r="13" spans="2:8" ht="15.75">
      <c r="B13">
        <v>0</v>
      </c>
      <c r="C13">
        <v>1121</v>
      </c>
      <c r="D13" s="5" t="s">
        <v>7</v>
      </c>
      <c r="E13" s="5"/>
      <c r="F13" s="6">
        <v>790000</v>
      </c>
      <c r="G13" s="24"/>
      <c r="H13" s="24"/>
    </row>
    <row r="14" spans="2:8" ht="15.75">
      <c r="B14">
        <v>0</v>
      </c>
      <c r="C14">
        <v>1211</v>
      </c>
      <c r="D14" s="5" t="s">
        <v>8</v>
      </c>
      <c r="E14" s="5"/>
      <c r="F14" s="6">
        <v>1550000</v>
      </c>
      <c r="G14" s="24"/>
      <c r="H14" s="24"/>
    </row>
    <row r="15" spans="2:8" ht="15.75">
      <c r="B15">
        <v>0</v>
      </c>
      <c r="C15">
        <v>1341</v>
      </c>
      <c r="D15" s="5" t="s">
        <v>9</v>
      </c>
      <c r="E15" s="5"/>
      <c r="F15" s="6">
        <v>4000</v>
      </c>
      <c r="G15" s="24"/>
      <c r="H15" s="24"/>
    </row>
    <row r="16" spans="2:8" ht="15.75">
      <c r="B16">
        <v>0</v>
      </c>
      <c r="C16">
        <v>1351</v>
      </c>
      <c r="D16" s="5" t="s">
        <v>10</v>
      </c>
      <c r="E16" s="5"/>
      <c r="F16" s="6">
        <v>15000</v>
      </c>
      <c r="G16" s="24"/>
      <c r="H16" s="24"/>
    </row>
    <row r="17" spans="2:8" ht="15.75">
      <c r="B17">
        <v>0</v>
      </c>
      <c r="C17">
        <v>1361</v>
      </c>
      <c r="D17" s="5" t="s">
        <v>11</v>
      </c>
      <c r="E17" s="5"/>
      <c r="F17" s="6">
        <v>1000</v>
      </c>
      <c r="G17" s="24"/>
      <c r="H17" s="24"/>
    </row>
    <row r="18" spans="2:8" ht="15.75">
      <c r="B18">
        <v>0</v>
      </c>
      <c r="C18">
        <v>1511</v>
      </c>
      <c r="D18" s="5" t="s">
        <v>12</v>
      </c>
      <c r="E18" s="5"/>
      <c r="F18" s="6">
        <v>305000</v>
      </c>
      <c r="G18" s="24"/>
      <c r="H18" s="24"/>
    </row>
    <row r="19" spans="2:8" ht="15.75">
      <c r="B19">
        <v>2310</v>
      </c>
      <c r="D19" s="5" t="s">
        <v>13</v>
      </c>
      <c r="E19" s="5"/>
      <c r="F19" s="6">
        <v>280000</v>
      </c>
      <c r="G19" s="24"/>
      <c r="H19" s="24"/>
    </row>
    <row r="20" spans="2:8" ht="15.75">
      <c r="B20">
        <v>2321</v>
      </c>
      <c r="D20" s="5" t="s">
        <v>14</v>
      </c>
      <c r="E20" s="5"/>
      <c r="F20" s="6">
        <v>32000</v>
      </c>
      <c r="G20" s="24"/>
      <c r="H20" s="24"/>
    </row>
    <row r="21" spans="2:8" ht="15.75">
      <c r="B21">
        <v>3722</v>
      </c>
      <c r="D21" s="5" t="s">
        <v>15</v>
      </c>
      <c r="E21" s="5"/>
      <c r="F21" s="6">
        <v>25000</v>
      </c>
      <c r="G21" s="24"/>
      <c r="H21" s="24"/>
    </row>
    <row r="22" spans="2:8" ht="15.75">
      <c r="B22">
        <v>3639</v>
      </c>
      <c r="D22" s="5" t="s">
        <v>16</v>
      </c>
      <c r="E22" s="5"/>
      <c r="F22" s="6">
        <v>370000</v>
      </c>
      <c r="G22" s="24"/>
      <c r="H22" s="24"/>
    </row>
    <row r="23" spans="2:8" ht="15.75">
      <c r="B23">
        <v>6310</v>
      </c>
      <c r="D23" s="5" t="s">
        <v>17</v>
      </c>
      <c r="E23" s="5"/>
      <c r="F23" s="6">
        <v>1000</v>
      </c>
      <c r="G23" s="24"/>
      <c r="H23" s="24"/>
    </row>
    <row r="24" spans="2:8" ht="15.75">
      <c r="B24">
        <v>0</v>
      </c>
      <c r="C24">
        <v>4112</v>
      </c>
      <c r="D24" s="5" t="s">
        <v>18</v>
      </c>
      <c r="E24" s="5"/>
      <c r="F24" s="6">
        <v>64500</v>
      </c>
      <c r="G24" s="24"/>
      <c r="H24" s="24"/>
    </row>
    <row r="25" spans="2:8" ht="15.75">
      <c r="B25">
        <v>1032</v>
      </c>
      <c r="D25" s="5" t="s">
        <v>19</v>
      </c>
      <c r="E25" s="5"/>
      <c r="F25" s="6">
        <v>500000</v>
      </c>
      <c r="G25" s="24"/>
      <c r="H25" s="24"/>
    </row>
    <row r="26" spans="2:8" ht="15.75">
      <c r="B26" s="7">
        <v>2212</v>
      </c>
      <c r="C26" s="7">
        <v>4222</v>
      </c>
      <c r="D26" s="8" t="s">
        <v>20</v>
      </c>
      <c r="E26" s="8"/>
      <c r="F26" s="9">
        <v>2084759</v>
      </c>
      <c r="G26" s="24"/>
      <c r="H26" s="24"/>
    </row>
    <row r="27" spans="4:8" ht="15.75">
      <c r="D27" s="4" t="s">
        <v>21</v>
      </c>
      <c r="E27" s="4"/>
      <c r="F27" s="10">
        <f>SUM(F10:F26)</f>
        <v>6902259</v>
      </c>
      <c r="G27" s="24"/>
      <c r="H27" s="24"/>
    </row>
    <row r="28" spans="4:8" ht="15.75">
      <c r="D28" s="5"/>
      <c r="E28" s="5"/>
      <c r="F28" s="6"/>
      <c r="G28" s="24"/>
      <c r="H28" s="24"/>
    </row>
    <row r="29" spans="4:8" ht="15.75">
      <c r="D29" s="5"/>
      <c r="E29" s="5"/>
      <c r="F29" s="6"/>
      <c r="G29" s="24"/>
      <c r="H29" s="24"/>
    </row>
    <row r="30" spans="4:8" ht="15.75">
      <c r="D30" s="11" t="s">
        <v>22</v>
      </c>
      <c r="E30" s="12"/>
      <c r="F30" s="13">
        <f>SUM(F27:F29)</f>
        <v>6902259</v>
      </c>
      <c r="G30" s="24"/>
      <c r="H30" s="24"/>
    </row>
    <row r="31" spans="4:8" ht="15.75">
      <c r="D31" s="11"/>
      <c r="E31" s="14"/>
      <c r="F31" s="15"/>
      <c r="G31" s="24"/>
      <c r="H31" s="24"/>
    </row>
    <row r="32" spans="1:8" ht="15.75">
      <c r="A32" s="4" t="s">
        <v>23</v>
      </c>
      <c r="G32" s="24"/>
      <c r="H32" s="24"/>
    </row>
    <row r="33" spans="2:8" ht="15.75">
      <c r="B33">
        <v>6171</v>
      </c>
      <c r="D33" s="5" t="s">
        <v>24</v>
      </c>
      <c r="E33" s="5"/>
      <c r="F33" s="6">
        <v>530000</v>
      </c>
      <c r="G33" s="24"/>
      <c r="H33" s="24"/>
    </row>
    <row r="34" spans="2:8" ht="15.75">
      <c r="B34">
        <v>6320</v>
      </c>
      <c r="D34" s="5" t="s">
        <v>25</v>
      </c>
      <c r="E34" s="5"/>
      <c r="F34" s="6">
        <v>12000</v>
      </c>
      <c r="G34" s="24"/>
      <c r="H34" s="24"/>
    </row>
    <row r="35" spans="2:8" ht="15.75">
      <c r="B35">
        <v>6310</v>
      </c>
      <c r="D35" s="5" t="s">
        <v>26</v>
      </c>
      <c r="E35" s="5"/>
      <c r="F35" s="6">
        <v>12000</v>
      </c>
      <c r="G35" s="24"/>
      <c r="H35" s="24"/>
    </row>
    <row r="36" spans="2:8" ht="15.75">
      <c r="B36">
        <v>6112</v>
      </c>
      <c r="D36" s="5" t="s">
        <v>27</v>
      </c>
      <c r="E36" s="5"/>
      <c r="F36" s="6">
        <v>430000</v>
      </c>
      <c r="G36" s="24"/>
      <c r="H36" s="24"/>
    </row>
    <row r="37" spans="2:8" ht="15.75">
      <c r="B37" s="7">
        <v>5512</v>
      </c>
      <c r="C37" s="16"/>
      <c r="D37" s="8" t="s">
        <v>28</v>
      </c>
      <c r="E37" s="8"/>
      <c r="F37" s="9">
        <v>5000</v>
      </c>
      <c r="G37" s="24"/>
      <c r="H37" s="24"/>
    </row>
    <row r="38" spans="2:8" ht="15.75">
      <c r="B38" s="7">
        <v>5512</v>
      </c>
      <c r="C38" s="17">
        <v>5222</v>
      </c>
      <c r="D38" s="8" t="s">
        <v>29</v>
      </c>
      <c r="E38" s="8"/>
      <c r="F38" s="9">
        <v>15000</v>
      </c>
      <c r="G38" s="24"/>
      <c r="H38" s="24"/>
    </row>
    <row r="39" spans="2:8" ht="15.75">
      <c r="B39">
        <v>3745</v>
      </c>
      <c r="D39" s="5" t="s">
        <v>30</v>
      </c>
      <c r="E39" s="5"/>
      <c r="F39" s="6">
        <v>80000</v>
      </c>
      <c r="G39" s="24"/>
      <c r="H39" s="24"/>
    </row>
    <row r="40" spans="2:8" ht="15.75">
      <c r="B40">
        <v>3723</v>
      </c>
      <c r="D40" s="5" t="s">
        <v>31</v>
      </c>
      <c r="E40" s="5"/>
      <c r="F40" s="6">
        <v>20000</v>
      </c>
      <c r="G40" s="24"/>
      <c r="H40" s="24"/>
    </row>
    <row r="41" spans="2:8" ht="15.75">
      <c r="B41">
        <v>3722</v>
      </c>
      <c r="D41" s="5" t="s">
        <v>32</v>
      </c>
      <c r="E41" s="5"/>
      <c r="F41" s="6">
        <v>160000</v>
      </c>
      <c r="G41" s="24"/>
      <c r="H41" s="24"/>
    </row>
    <row r="42" spans="2:8" ht="15.75">
      <c r="B42">
        <v>3721</v>
      </c>
      <c r="D42" s="5" t="s">
        <v>33</v>
      </c>
      <c r="E42" s="5"/>
      <c r="F42" s="6">
        <v>4000</v>
      </c>
      <c r="G42" s="24"/>
      <c r="H42" s="24"/>
    </row>
    <row r="43" spans="2:8" ht="15.75">
      <c r="B43">
        <v>3639</v>
      </c>
      <c r="D43" s="5" t="s">
        <v>34</v>
      </c>
      <c r="E43" s="5"/>
      <c r="F43" s="6">
        <v>350000</v>
      </c>
      <c r="G43" s="24"/>
      <c r="H43" s="24"/>
    </row>
    <row r="44" spans="2:8" ht="15.75">
      <c r="B44" s="18">
        <v>3631</v>
      </c>
      <c r="C44" s="16"/>
      <c r="D44" s="5" t="s">
        <v>35</v>
      </c>
      <c r="E44" s="5"/>
      <c r="F44" s="6">
        <v>200000</v>
      </c>
      <c r="G44" s="24"/>
      <c r="H44" s="24"/>
    </row>
    <row r="45" spans="2:8" ht="15.75">
      <c r="B45">
        <v>3412</v>
      </c>
      <c r="D45" s="5" t="s">
        <v>36</v>
      </c>
      <c r="E45" s="5"/>
      <c r="F45" s="6">
        <v>100000</v>
      </c>
      <c r="G45" s="24"/>
      <c r="H45" s="24"/>
    </row>
    <row r="46" spans="2:8" ht="15.75">
      <c r="B46">
        <v>3399</v>
      </c>
      <c r="D46" s="5" t="s">
        <v>37</v>
      </c>
      <c r="E46" s="5"/>
      <c r="F46" s="6">
        <v>75000</v>
      </c>
      <c r="G46" s="24"/>
      <c r="H46" s="24"/>
    </row>
    <row r="47" spans="2:8" ht="15.75">
      <c r="B47">
        <v>3113</v>
      </c>
      <c r="D47" s="5" t="s">
        <v>38</v>
      </c>
      <c r="E47" s="5"/>
      <c r="F47" s="6">
        <v>50000</v>
      </c>
      <c r="G47" s="24"/>
      <c r="H47" s="24"/>
    </row>
    <row r="48" spans="2:8" ht="15.75">
      <c r="B48">
        <v>3111</v>
      </c>
      <c r="D48" s="5" t="s">
        <v>39</v>
      </c>
      <c r="E48" s="5"/>
      <c r="F48" s="6">
        <v>55000</v>
      </c>
      <c r="G48" s="24"/>
      <c r="H48" s="24"/>
    </row>
    <row r="49" spans="2:8" ht="15.75">
      <c r="B49">
        <v>2321</v>
      </c>
      <c r="D49" s="5" t="s">
        <v>40</v>
      </c>
      <c r="E49" s="5"/>
      <c r="F49" s="6">
        <v>100000</v>
      </c>
      <c r="G49" s="24"/>
      <c r="H49" s="24"/>
    </row>
    <row r="50" spans="2:8" ht="15.75">
      <c r="B50">
        <v>2321</v>
      </c>
      <c r="C50">
        <v>6121</v>
      </c>
      <c r="D50" s="5" t="s">
        <v>41</v>
      </c>
      <c r="E50" s="5"/>
      <c r="F50" s="6">
        <v>2500000</v>
      </c>
      <c r="G50" s="24"/>
      <c r="H50" s="24"/>
    </row>
    <row r="51" spans="2:8" ht="15.75">
      <c r="B51">
        <v>2310</v>
      </c>
      <c r="D51" s="5" t="s">
        <v>42</v>
      </c>
      <c r="E51" s="5"/>
      <c r="F51" s="6">
        <v>250000</v>
      </c>
      <c r="G51" s="24"/>
      <c r="H51" s="24"/>
    </row>
    <row r="52" spans="2:8" ht="15.75">
      <c r="B52">
        <v>2212</v>
      </c>
      <c r="C52">
        <v>6121</v>
      </c>
      <c r="D52" s="19" t="s">
        <v>43</v>
      </c>
      <c r="E52" s="5"/>
      <c r="F52" s="6">
        <v>150000</v>
      </c>
      <c r="G52" s="24"/>
      <c r="H52" s="24"/>
    </row>
    <row r="53" spans="2:8" ht="15.75">
      <c r="B53">
        <v>2221</v>
      </c>
      <c r="D53" s="5" t="s">
        <v>44</v>
      </c>
      <c r="E53" s="5"/>
      <c r="F53" s="6">
        <v>68000</v>
      </c>
      <c r="G53" s="24"/>
      <c r="H53" s="24"/>
    </row>
    <row r="54" spans="2:8" ht="15.75">
      <c r="B54">
        <v>2212</v>
      </c>
      <c r="D54" s="5" t="s">
        <v>45</v>
      </c>
      <c r="E54" s="5"/>
      <c r="F54" s="6">
        <v>300000</v>
      </c>
      <c r="G54" s="24"/>
      <c r="H54" s="24"/>
    </row>
    <row r="55" spans="2:8" ht="15.75">
      <c r="B55">
        <v>2219</v>
      </c>
      <c r="C55">
        <v>6121</v>
      </c>
      <c r="D55" s="5" t="s">
        <v>46</v>
      </c>
      <c r="E55" s="5"/>
      <c r="F55" s="6">
        <v>500000</v>
      </c>
      <c r="G55" s="24"/>
      <c r="H55" s="24"/>
    </row>
    <row r="56" spans="2:8" ht="15.75">
      <c r="B56">
        <v>2219</v>
      </c>
      <c r="D56" s="5" t="s">
        <v>47</v>
      </c>
      <c r="E56" s="5"/>
      <c r="F56" s="6">
        <v>50000</v>
      </c>
      <c r="G56" s="24"/>
      <c r="H56" s="24"/>
    </row>
    <row r="57" spans="2:8" ht="15.75">
      <c r="B57">
        <v>1032</v>
      </c>
      <c r="D57" s="5" t="s">
        <v>19</v>
      </c>
      <c r="E57" s="5"/>
      <c r="F57" s="6">
        <v>400000</v>
      </c>
      <c r="G57" s="24"/>
      <c r="H57" s="24"/>
    </row>
    <row r="58" spans="2:8" ht="15.75">
      <c r="B58">
        <v>1036</v>
      </c>
      <c r="D58" s="5" t="s">
        <v>48</v>
      </c>
      <c r="E58" s="5"/>
      <c r="F58" s="6">
        <v>20000</v>
      </c>
      <c r="G58" s="24"/>
      <c r="H58" s="24"/>
    </row>
    <row r="59" spans="2:8" ht="15.75">
      <c r="B59">
        <v>1037</v>
      </c>
      <c r="D59" s="5" t="s">
        <v>54</v>
      </c>
      <c r="E59" s="5"/>
      <c r="F59" s="6">
        <v>100000</v>
      </c>
      <c r="G59" s="24"/>
      <c r="H59" s="24"/>
    </row>
    <row r="60" spans="2:8" ht="15.75">
      <c r="B60">
        <v>6399</v>
      </c>
      <c r="C60">
        <v>5362</v>
      </c>
      <c r="D60" s="5" t="s">
        <v>49</v>
      </c>
      <c r="E60" s="5"/>
      <c r="F60" s="6">
        <v>40000</v>
      </c>
      <c r="G60" s="24"/>
      <c r="H60" s="24"/>
    </row>
    <row r="61" spans="4:8" ht="15.75">
      <c r="D61" s="4" t="s">
        <v>50</v>
      </c>
      <c r="E61" s="20"/>
      <c r="F61" s="21">
        <f>SUM(F33:F60)</f>
        <v>6576000</v>
      </c>
      <c r="G61" s="24"/>
      <c r="H61" s="24"/>
    </row>
    <row r="62" spans="4:8" ht="15.75">
      <c r="D62" s="22"/>
      <c r="E62" s="20"/>
      <c r="F62" s="21"/>
      <c r="G62" s="25"/>
      <c r="H62" s="25"/>
    </row>
    <row r="63" ht="15.75">
      <c r="D63" s="16"/>
    </row>
    <row r="64" spans="4:6" ht="15.75">
      <c r="D64" s="4" t="s">
        <v>53</v>
      </c>
      <c r="E64" s="4"/>
      <c r="F64" s="10">
        <f>SUM(F61:F63)</f>
        <v>6576000</v>
      </c>
    </row>
    <row r="65" ht="15.75">
      <c r="D65" s="16"/>
    </row>
    <row r="66" ht="15.75">
      <c r="B66" t="s">
        <v>55</v>
      </c>
    </row>
    <row r="67" ht="15.75">
      <c r="B67" t="s">
        <v>57</v>
      </c>
    </row>
    <row r="69" spans="2:4" ht="15.75">
      <c r="B69" t="s">
        <v>58</v>
      </c>
      <c r="D69" s="23"/>
    </row>
    <row r="71" spans="2:6" ht="15.75">
      <c r="B71" t="s">
        <v>51</v>
      </c>
      <c r="D71" s="23">
        <v>43090</v>
      </c>
      <c r="F71" s="23">
        <v>43090</v>
      </c>
    </row>
    <row r="73" ht="15.75">
      <c r="B73" t="s">
        <v>52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1">
      <selection activeCell="C29" sqref="C29"/>
    </sheetView>
  </sheetViews>
  <sheetFormatPr defaultColWidth="9.00390625" defaultRowHeight="15.75"/>
  <cols>
    <col min="3" max="3" width="18.125" style="0" customWidth="1"/>
    <col min="4" max="4" width="15.75390625" style="0" customWidth="1"/>
    <col min="7" max="7" width="18.625" style="0" customWidth="1"/>
    <col min="8" max="8" width="17.125" style="0" bestFit="1" customWidth="1"/>
    <col min="9" max="9" width="14.375" style="0" bestFit="1" customWidth="1"/>
  </cols>
  <sheetData>
    <row r="1" spans="1:3" ht="15.75">
      <c r="A1" s="1" t="s">
        <v>60</v>
      </c>
      <c r="B1" s="1"/>
      <c r="C1" s="1"/>
    </row>
    <row r="2" spans="1:3" ht="15.75">
      <c r="A2" s="1" t="s">
        <v>59</v>
      </c>
      <c r="B2" s="1"/>
      <c r="C2" s="1"/>
    </row>
    <row r="3" ht="16.5" thickBot="1"/>
    <row r="4" spans="1:8" ht="16.5" thickBot="1">
      <c r="A4" s="29">
        <v>1032</v>
      </c>
      <c r="B4" s="30">
        <v>5169</v>
      </c>
      <c r="C4" s="31">
        <v>400000</v>
      </c>
      <c r="E4" s="29">
        <v>3723</v>
      </c>
      <c r="F4" s="30">
        <v>5169</v>
      </c>
      <c r="G4" s="32">
        <v>20000</v>
      </c>
      <c r="H4" s="33"/>
    </row>
    <row r="5" spans="1:8" ht="16.5" thickBot="1">
      <c r="A5" s="34">
        <v>1036</v>
      </c>
      <c r="B5" s="35">
        <v>5169</v>
      </c>
      <c r="C5" s="36">
        <v>20000</v>
      </c>
      <c r="E5" s="37">
        <v>3745</v>
      </c>
      <c r="F5" s="35">
        <v>5021</v>
      </c>
      <c r="G5" s="32">
        <v>55000</v>
      </c>
      <c r="H5" s="33"/>
    </row>
    <row r="6" spans="1:8" ht="16.5" thickBot="1">
      <c r="A6" s="38">
        <v>1037</v>
      </c>
      <c r="B6" s="35">
        <v>5169</v>
      </c>
      <c r="C6" s="36">
        <v>0</v>
      </c>
      <c r="E6" s="34"/>
      <c r="F6" s="35">
        <v>5139</v>
      </c>
      <c r="G6" s="32">
        <v>5000</v>
      </c>
      <c r="H6" s="33"/>
    </row>
    <row r="7" spans="1:8" ht="16.5" thickBot="1">
      <c r="A7" s="38"/>
      <c r="B7" s="35">
        <v>5171</v>
      </c>
      <c r="C7" s="36">
        <v>100000</v>
      </c>
      <c r="E7" s="38"/>
      <c r="F7" s="35">
        <v>5156</v>
      </c>
      <c r="G7" s="32">
        <v>10000</v>
      </c>
      <c r="H7" s="33"/>
    </row>
    <row r="8" spans="1:8" ht="16.5" thickBot="1">
      <c r="A8" s="37">
        <v>2212</v>
      </c>
      <c r="B8" s="35">
        <v>5021</v>
      </c>
      <c r="C8" s="36">
        <v>10000</v>
      </c>
      <c r="E8" s="39"/>
      <c r="F8" s="35">
        <v>5137</v>
      </c>
      <c r="G8" s="32">
        <v>0</v>
      </c>
      <c r="H8" s="33"/>
    </row>
    <row r="9" spans="1:8" ht="16.5" thickBot="1">
      <c r="A9" s="34"/>
      <c r="B9" s="35">
        <v>5169</v>
      </c>
      <c r="C9" s="36">
        <v>60000</v>
      </c>
      <c r="E9" s="37"/>
      <c r="F9" s="35">
        <v>5169</v>
      </c>
      <c r="G9" s="32">
        <v>10000</v>
      </c>
      <c r="H9" s="33"/>
    </row>
    <row r="10" spans="1:8" ht="16.5" thickBot="1">
      <c r="A10" s="39"/>
      <c r="B10" s="35">
        <v>5171</v>
      </c>
      <c r="C10" s="36">
        <v>380000</v>
      </c>
      <c r="D10" s="40">
        <f>C8+C9+C10</f>
        <v>450000</v>
      </c>
      <c r="E10" s="37">
        <v>5512</v>
      </c>
      <c r="F10" s="35">
        <v>5139</v>
      </c>
      <c r="G10" s="32">
        <v>0</v>
      </c>
      <c r="H10" s="33"/>
    </row>
    <row r="11" spans="1:8" ht="16.5" thickBot="1">
      <c r="A11" s="34">
        <v>2219</v>
      </c>
      <c r="B11" s="35">
        <v>5021</v>
      </c>
      <c r="C11" s="36">
        <v>5000</v>
      </c>
      <c r="E11" s="37"/>
      <c r="F11" s="35">
        <v>5154</v>
      </c>
      <c r="G11" s="32">
        <v>5000</v>
      </c>
      <c r="H11" s="33"/>
    </row>
    <row r="12" spans="1:8" ht="16.5" thickBot="1">
      <c r="A12" s="38"/>
      <c r="B12" s="35">
        <v>5156</v>
      </c>
      <c r="C12" s="36">
        <v>1000</v>
      </c>
      <c r="E12" s="37"/>
      <c r="F12" s="35">
        <v>5222</v>
      </c>
      <c r="G12" s="32">
        <v>15000</v>
      </c>
      <c r="H12" s="33"/>
    </row>
    <row r="13" spans="1:8" ht="16.5" thickBot="1">
      <c r="A13" s="39"/>
      <c r="B13" s="35">
        <v>5169</v>
      </c>
      <c r="C13" s="36">
        <v>5000</v>
      </c>
      <c r="E13" s="37">
        <v>6112</v>
      </c>
      <c r="F13" s="35">
        <v>5023</v>
      </c>
      <c r="G13" s="32">
        <v>394000</v>
      </c>
      <c r="H13" s="33"/>
    </row>
    <row r="14" spans="1:8" ht="16.5" thickBot="1">
      <c r="A14" s="39"/>
      <c r="B14" s="35">
        <v>5171</v>
      </c>
      <c r="C14" s="36">
        <v>39000</v>
      </c>
      <c r="E14" s="37"/>
      <c r="F14" s="35">
        <v>5032</v>
      </c>
      <c r="G14" s="32">
        <v>36000</v>
      </c>
      <c r="H14" s="33"/>
    </row>
    <row r="15" spans="1:8" ht="16.5" thickBot="1">
      <c r="A15" s="39"/>
      <c r="B15" s="35">
        <v>6121</v>
      </c>
      <c r="C15" s="36">
        <v>500000</v>
      </c>
      <c r="E15" s="37">
        <v>6171</v>
      </c>
      <c r="F15" s="35">
        <v>5011</v>
      </c>
      <c r="G15" s="32">
        <v>235500</v>
      </c>
      <c r="H15" s="33"/>
    </row>
    <row r="16" spans="1:8" ht="16.5" thickBot="1">
      <c r="A16" s="39">
        <v>2221</v>
      </c>
      <c r="B16" s="35">
        <v>5329</v>
      </c>
      <c r="C16" s="36">
        <v>68000</v>
      </c>
      <c r="E16" s="37"/>
      <c r="F16" s="35">
        <v>5021</v>
      </c>
      <c r="G16" s="32">
        <v>20000</v>
      </c>
      <c r="H16" s="33"/>
    </row>
    <row r="17" spans="1:8" ht="16.5" thickBot="1">
      <c r="A17" s="37">
        <v>2310</v>
      </c>
      <c r="B17" s="35">
        <v>5021</v>
      </c>
      <c r="C17" s="36">
        <v>10000</v>
      </c>
      <c r="E17" s="37"/>
      <c r="F17" s="35">
        <v>5031</v>
      </c>
      <c r="G17" s="32">
        <v>56000</v>
      </c>
      <c r="H17" s="33"/>
    </row>
    <row r="18" spans="1:8" ht="16.5" thickBot="1">
      <c r="A18" s="34"/>
      <c r="B18" s="35">
        <v>5137</v>
      </c>
      <c r="C18" s="36">
        <v>0</v>
      </c>
      <c r="E18" s="37"/>
      <c r="F18" s="35">
        <v>5032</v>
      </c>
      <c r="G18" s="32">
        <v>20000</v>
      </c>
      <c r="H18" s="33"/>
    </row>
    <row r="19" spans="1:8" ht="16.5" thickBot="1">
      <c r="A19" s="38"/>
      <c r="B19" s="35">
        <v>5139</v>
      </c>
      <c r="C19" s="36">
        <v>5000</v>
      </c>
      <c r="E19" s="37"/>
      <c r="F19" s="35">
        <v>5136</v>
      </c>
      <c r="G19" s="32">
        <v>2000</v>
      </c>
      <c r="H19" s="33"/>
    </row>
    <row r="20" spans="1:8" ht="16.5" thickBot="1">
      <c r="A20" s="38"/>
      <c r="B20" s="35">
        <v>5151</v>
      </c>
      <c r="C20" s="36">
        <v>165000</v>
      </c>
      <c r="E20" s="37"/>
      <c r="F20" s="35">
        <v>5137</v>
      </c>
      <c r="G20" s="32">
        <v>0</v>
      </c>
      <c r="H20" s="33"/>
    </row>
    <row r="21" spans="1:8" ht="16.5" thickBot="1">
      <c r="A21" s="38"/>
      <c r="B21" s="35">
        <v>5154</v>
      </c>
      <c r="C21" s="36">
        <v>12000</v>
      </c>
      <c r="E21" s="37"/>
      <c r="F21" s="35">
        <v>5139</v>
      </c>
      <c r="G21" s="32">
        <v>20000</v>
      </c>
      <c r="H21" s="33"/>
    </row>
    <row r="22" spans="1:8" ht="16.5" thickBot="1">
      <c r="A22" s="38"/>
      <c r="B22" s="35">
        <v>5165</v>
      </c>
      <c r="C22" s="36">
        <v>0</v>
      </c>
      <c r="E22" s="37"/>
      <c r="F22" s="35">
        <v>5038</v>
      </c>
      <c r="G22" s="32">
        <v>1000</v>
      </c>
      <c r="H22" s="33"/>
    </row>
    <row r="23" spans="1:8" ht="16.5" thickBot="1">
      <c r="A23" s="38"/>
      <c r="B23" s="35">
        <v>5169</v>
      </c>
      <c r="C23" s="36">
        <v>18000</v>
      </c>
      <c r="E23" s="37"/>
      <c r="F23" s="35">
        <v>5161</v>
      </c>
      <c r="G23" s="32">
        <v>2500</v>
      </c>
      <c r="H23" s="33"/>
    </row>
    <row r="24" spans="1:8" ht="16.5" thickBot="1">
      <c r="A24" s="38"/>
      <c r="B24" s="35">
        <v>5171</v>
      </c>
      <c r="C24" s="36">
        <v>40000</v>
      </c>
      <c r="D24" s="40"/>
      <c r="E24" s="37"/>
      <c r="F24" s="35">
        <v>5162</v>
      </c>
      <c r="G24" s="32">
        <v>40000</v>
      </c>
      <c r="H24" s="33"/>
    </row>
    <row r="25" spans="1:8" ht="16.5" thickBot="1">
      <c r="A25" s="39"/>
      <c r="B25" s="35">
        <v>6121</v>
      </c>
      <c r="C25" s="36">
        <v>0</v>
      </c>
      <c r="D25" s="40">
        <f>C17+C19+C20+C21+C23+C24</f>
        <v>250000</v>
      </c>
      <c r="E25" s="37"/>
      <c r="F25" s="35">
        <v>5166</v>
      </c>
      <c r="G25" s="32">
        <v>30000</v>
      </c>
      <c r="H25" s="33"/>
    </row>
    <row r="26" spans="1:8" ht="16.5" thickBot="1">
      <c r="A26" s="37">
        <v>2321</v>
      </c>
      <c r="B26" s="35">
        <v>5154</v>
      </c>
      <c r="C26" s="36">
        <v>21000</v>
      </c>
      <c r="E26" s="37"/>
      <c r="F26" s="35">
        <v>5167</v>
      </c>
      <c r="G26" s="32">
        <v>5000</v>
      </c>
      <c r="H26" s="33"/>
    </row>
    <row r="27" spans="1:9" ht="16.5" thickBot="1">
      <c r="A27" s="34"/>
      <c r="B27" s="35">
        <v>5169</v>
      </c>
      <c r="C27" s="36">
        <v>60000</v>
      </c>
      <c r="E27" s="37"/>
      <c r="F27" s="35">
        <v>5168</v>
      </c>
      <c r="G27" s="32">
        <v>62000</v>
      </c>
      <c r="H27" s="33"/>
      <c r="I27" s="40"/>
    </row>
    <row r="28" spans="1:9" ht="16.5" thickBot="1">
      <c r="A28" s="38"/>
      <c r="B28" s="35">
        <v>5171</v>
      </c>
      <c r="C28" s="36">
        <v>19000</v>
      </c>
      <c r="E28" s="37"/>
      <c r="F28" s="35">
        <v>5169</v>
      </c>
      <c r="G28" s="32">
        <v>10000</v>
      </c>
      <c r="H28" s="33"/>
      <c r="I28" s="40"/>
    </row>
    <row r="29" spans="1:8" ht="16.5" thickBot="1">
      <c r="A29" s="39"/>
      <c r="B29" s="35">
        <v>6121</v>
      </c>
      <c r="C29" s="36">
        <v>2500000</v>
      </c>
      <c r="E29" s="37"/>
      <c r="F29" s="35">
        <v>5173</v>
      </c>
      <c r="G29" s="32">
        <v>15000</v>
      </c>
      <c r="H29" s="33"/>
    </row>
    <row r="30" spans="1:9" ht="16.5" thickBot="1">
      <c r="A30" s="37">
        <v>3111</v>
      </c>
      <c r="B30" s="35">
        <v>5212</v>
      </c>
      <c r="C30" s="36">
        <v>48000</v>
      </c>
      <c r="E30" s="37"/>
      <c r="F30" s="35">
        <v>5175</v>
      </c>
      <c r="G30" s="32">
        <v>5000</v>
      </c>
      <c r="H30" s="33"/>
      <c r="I30" s="40"/>
    </row>
    <row r="31" spans="1:8" ht="16.5" thickBot="1">
      <c r="A31" s="37"/>
      <c r="B31" s="35">
        <v>5321</v>
      </c>
      <c r="C31" s="36">
        <v>7000</v>
      </c>
      <c r="E31" s="37"/>
      <c r="F31" s="35">
        <v>5191</v>
      </c>
      <c r="G31" s="32">
        <v>1000</v>
      </c>
      <c r="H31" s="33"/>
    </row>
    <row r="32" spans="1:8" ht="16.5" thickBot="1">
      <c r="A32" s="37">
        <v>3113</v>
      </c>
      <c r="B32" s="35">
        <v>5321</v>
      </c>
      <c r="C32" s="36">
        <v>50000</v>
      </c>
      <c r="E32" s="37"/>
      <c r="F32" s="35">
        <v>5229</v>
      </c>
      <c r="G32" s="32">
        <v>5000</v>
      </c>
      <c r="H32" s="33">
        <f>SUM(G15:G32)</f>
        <v>530000</v>
      </c>
    </row>
    <row r="33" spans="1:8" ht="16.5" thickBot="1">
      <c r="A33" s="37">
        <v>3326</v>
      </c>
      <c r="B33" s="35">
        <v>5169</v>
      </c>
      <c r="C33" s="36">
        <v>0</v>
      </c>
      <c r="E33" s="37">
        <v>6310</v>
      </c>
      <c r="F33" s="35">
        <v>5163</v>
      </c>
      <c r="G33" s="32">
        <v>12000</v>
      </c>
      <c r="H33" s="33"/>
    </row>
    <row r="34" spans="1:8" ht="16.5" thickBot="1">
      <c r="A34" s="37">
        <v>3399</v>
      </c>
      <c r="B34" s="35">
        <v>5139</v>
      </c>
      <c r="C34" s="36">
        <v>8000</v>
      </c>
      <c r="E34" s="37">
        <v>6320</v>
      </c>
      <c r="F34" s="35">
        <v>5163</v>
      </c>
      <c r="G34" s="32">
        <v>12000</v>
      </c>
      <c r="H34" s="33"/>
    </row>
    <row r="35" spans="1:8" ht="16.5" thickBot="1">
      <c r="A35" s="34"/>
      <c r="B35" s="35">
        <v>5169</v>
      </c>
      <c r="C35" s="36">
        <v>5000</v>
      </c>
      <c r="E35" s="37">
        <v>6399</v>
      </c>
      <c r="F35" s="35">
        <v>5362</v>
      </c>
      <c r="G35" s="32">
        <v>40000</v>
      </c>
      <c r="H35" s="33"/>
    </row>
    <row r="36" spans="1:8" ht="16.5" thickBot="1">
      <c r="A36" s="34"/>
      <c r="B36" s="35">
        <v>5173</v>
      </c>
      <c r="C36" s="36">
        <v>10000</v>
      </c>
      <c r="E36" s="37"/>
      <c r="F36" s="35"/>
      <c r="G36" s="32"/>
      <c r="H36" s="33"/>
    </row>
    <row r="37" spans="1:8" ht="16.5" thickBot="1">
      <c r="A37" s="34"/>
      <c r="B37" s="35">
        <v>5175</v>
      </c>
      <c r="C37" s="36">
        <v>15000</v>
      </c>
      <c r="E37" s="37"/>
      <c r="F37" s="35"/>
      <c r="G37" s="32"/>
      <c r="H37" s="33"/>
    </row>
    <row r="38" spans="1:8" ht="15.75">
      <c r="A38" s="34"/>
      <c r="B38" s="35">
        <v>5194</v>
      </c>
      <c r="C38" s="36">
        <v>15000</v>
      </c>
      <c r="E38" s="37"/>
      <c r="F38" s="35"/>
      <c r="G38" s="32"/>
      <c r="H38" s="33"/>
    </row>
    <row r="39" spans="1:8" ht="16.5" thickBot="1">
      <c r="A39" s="39"/>
      <c r="B39" s="35">
        <v>5492</v>
      </c>
      <c r="C39" s="36">
        <v>22000</v>
      </c>
      <c r="D39" s="40">
        <f>C34+C35+C36+C37+C38+C39</f>
        <v>75000</v>
      </c>
      <c r="E39" s="37"/>
      <c r="F39" s="41"/>
      <c r="G39" s="42"/>
      <c r="H39" s="33"/>
    </row>
    <row r="40" spans="1:8" ht="16.5" thickBot="1">
      <c r="A40" s="37">
        <v>3412</v>
      </c>
      <c r="B40" s="35">
        <v>5021</v>
      </c>
      <c r="C40" s="36">
        <v>10000</v>
      </c>
      <c r="D40" s="1"/>
      <c r="E40" s="43"/>
      <c r="F40" s="41"/>
      <c r="G40" s="44">
        <v>0</v>
      </c>
      <c r="H40" s="33"/>
    </row>
    <row r="41" spans="1:8" ht="15.75">
      <c r="A41" s="37"/>
      <c r="B41" s="35">
        <v>5171</v>
      </c>
      <c r="C41" s="36">
        <v>40000</v>
      </c>
      <c r="D41" s="1"/>
      <c r="E41" s="45"/>
      <c r="F41" s="45"/>
      <c r="G41" s="46"/>
      <c r="H41" s="33"/>
    </row>
    <row r="42" spans="1:8" ht="15.75">
      <c r="A42" s="37"/>
      <c r="B42" s="35">
        <v>6121</v>
      </c>
      <c r="C42" s="36">
        <v>50000</v>
      </c>
      <c r="D42" s="1"/>
      <c r="E42" s="45"/>
      <c r="F42" s="45"/>
      <c r="G42" s="46"/>
      <c r="H42" s="33"/>
    </row>
    <row r="43" spans="1:7" ht="15.75">
      <c r="A43" s="37">
        <v>3631</v>
      </c>
      <c r="B43" s="35">
        <v>5154</v>
      </c>
      <c r="C43" s="36">
        <v>60000</v>
      </c>
      <c r="E43" s="20"/>
      <c r="F43" s="20"/>
      <c r="G43" s="33"/>
    </row>
    <row r="44" spans="1:7" ht="15.75">
      <c r="A44" s="34"/>
      <c r="B44" s="35">
        <v>5169</v>
      </c>
      <c r="C44" s="36">
        <v>10000</v>
      </c>
      <c r="D44" s="1" t="s">
        <v>50</v>
      </c>
      <c r="E44" s="1"/>
      <c r="F44" s="1"/>
      <c r="G44" s="3">
        <f>G48+C61</f>
        <v>6576000</v>
      </c>
    </row>
    <row r="45" spans="1:3" ht="15.75">
      <c r="A45" s="39"/>
      <c r="B45" s="35">
        <v>5171</v>
      </c>
      <c r="C45" s="36">
        <v>50000</v>
      </c>
    </row>
    <row r="46" spans="1:3" ht="15.75">
      <c r="A46" s="39"/>
      <c r="B46" s="35">
        <v>6121</v>
      </c>
      <c r="C46" s="36">
        <v>80000</v>
      </c>
    </row>
    <row r="47" spans="1:3" ht="15.75">
      <c r="A47" s="37">
        <v>3632</v>
      </c>
      <c r="B47" s="35">
        <v>5169</v>
      </c>
      <c r="C47" s="36">
        <v>0</v>
      </c>
    </row>
    <row r="48" spans="1:7" ht="15.75">
      <c r="A48" s="37">
        <v>3639</v>
      </c>
      <c r="B48" s="35">
        <v>5021</v>
      </c>
      <c r="C48" s="36">
        <v>15000</v>
      </c>
      <c r="G48" s="40">
        <f>SUM(G4:G40)</f>
        <v>1144000</v>
      </c>
    </row>
    <row r="49" spans="1:7" ht="15.75">
      <c r="A49" s="34"/>
      <c r="B49" s="35">
        <v>5137</v>
      </c>
      <c r="C49" s="36">
        <v>20000</v>
      </c>
      <c r="G49" s="40"/>
    </row>
    <row r="50" spans="1:3" ht="15.75">
      <c r="A50" s="47"/>
      <c r="B50" s="35">
        <v>5139</v>
      </c>
      <c r="C50" s="36">
        <v>20000</v>
      </c>
    </row>
    <row r="51" spans="1:3" ht="15.75">
      <c r="A51" s="48"/>
      <c r="B51" s="35">
        <v>5154</v>
      </c>
      <c r="C51" s="36">
        <v>120000</v>
      </c>
    </row>
    <row r="52" spans="1:7" ht="15.75">
      <c r="A52" s="48"/>
      <c r="B52" s="35">
        <v>5169</v>
      </c>
      <c r="C52" s="36">
        <v>70000</v>
      </c>
      <c r="G52" s="40"/>
    </row>
    <row r="53" spans="1:3" ht="15.75">
      <c r="A53" s="48"/>
      <c r="B53" s="35">
        <v>5171</v>
      </c>
      <c r="C53" s="36">
        <v>100000</v>
      </c>
    </row>
    <row r="54" spans="1:3" ht="15.75">
      <c r="A54" s="48"/>
      <c r="B54" s="35">
        <v>5362</v>
      </c>
      <c r="C54" s="36">
        <v>5000</v>
      </c>
    </row>
    <row r="55" spans="1:4" ht="15.75">
      <c r="A55" s="49"/>
      <c r="B55" s="35">
        <v>6130</v>
      </c>
      <c r="C55" s="36">
        <v>0</v>
      </c>
      <c r="D55" s="40">
        <f>C48+C49+C50+C51+C52+C53+C54+C55</f>
        <v>350000</v>
      </c>
    </row>
    <row r="56" spans="1:3" ht="15.75">
      <c r="A56" s="37">
        <v>3721</v>
      </c>
      <c r="B56" s="35">
        <v>5169</v>
      </c>
      <c r="C56" s="36">
        <v>4000</v>
      </c>
    </row>
    <row r="57" spans="1:3" ht="15.75">
      <c r="A57" s="37">
        <v>3722</v>
      </c>
      <c r="B57" s="35">
        <v>5137</v>
      </c>
      <c r="C57" s="36">
        <v>0</v>
      </c>
    </row>
    <row r="58" spans="1:3" ht="16.5" thickBot="1">
      <c r="A58" s="50"/>
      <c r="B58" s="41">
        <v>5169</v>
      </c>
      <c r="C58" s="51">
        <v>160000</v>
      </c>
    </row>
    <row r="61" ht="15.75">
      <c r="C61" s="40">
        <f>SUM(C4:C60)</f>
        <v>5432000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E27" sqref="E27"/>
    </sheetView>
  </sheetViews>
  <sheetFormatPr defaultColWidth="9.00390625" defaultRowHeight="15.75"/>
  <cols>
    <col min="7" max="7" width="21.50390625" style="0" customWidth="1"/>
  </cols>
  <sheetData>
    <row r="2" ht="15.75">
      <c r="D2" s="4" t="s">
        <v>61</v>
      </c>
    </row>
    <row r="3" spans="2:7" ht="15.75">
      <c r="B3">
        <v>0</v>
      </c>
      <c r="C3">
        <v>1111</v>
      </c>
      <c r="D3" s="5" t="s">
        <v>4</v>
      </c>
      <c r="E3" s="5"/>
      <c r="F3" s="5"/>
      <c r="G3" s="6">
        <v>770000</v>
      </c>
    </row>
    <row r="4" spans="2:7" ht="15.75">
      <c r="B4">
        <v>0</v>
      </c>
      <c r="C4">
        <v>1112</v>
      </c>
      <c r="D4" s="5" t="s">
        <v>5</v>
      </c>
      <c r="E4" s="5"/>
      <c r="F4" s="5"/>
      <c r="G4" s="6">
        <v>20000</v>
      </c>
    </row>
    <row r="5" spans="2:7" ht="15.75">
      <c r="B5">
        <v>0</v>
      </c>
      <c r="C5">
        <v>1113</v>
      </c>
      <c r="D5" s="5" t="s">
        <v>6</v>
      </c>
      <c r="E5" s="5"/>
      <c r="F5" s="5"/>
      <c r="G5" s="6">
        <v>90000</v>
      </c>
    </row>
    <row r="6" spans="2:7" ht="15.75">
      <c r="B6">
        <v>0</v>
      </c>
      <c r="C6">
        <v>1121</v>
      </c>
      <c r="D6" s="5" t="s">
        <v>7</v>
      </c>
      <c r="E6" s="5"/>
      <c r="F6" s="5"/>
      <c r="G6" s="6">
        <v>790000</v>
      </c>
    </row>
    <row r="7" spans="2:7" ht="15.75">
      <c r="B7">
        <v>0</v>
      </c>
      <c r="C7">
        <v>1211</v>
      </c>
      <c r="D7" s="5" t="s">
        <v>8</v>
      </c>
      <c r="E7" s="5"/>
      <c r="F7" s="5"/>
      <c r="G7" s="6">
        <v>1550000</v>
      </c>
    </row>
    <row r="8" spans="2:7" ht="15.75">
      <c r="B8">
        <v>0</v>
      </c>
      <c r="C8">
        <v>1341</v>
      </c>
      <c r="D8" s="5" t="s">
        <v>9</v>
      </c>
      <c r="E8" s="5"/>
      <c r="F8" s="5"/>
      <c r="G8" s="6">
        <v>4000</v>
      </c>
    </row>
    <row r="9" spans="2:7" ht="15.75">
      <c r="B9">
        <v>0</v>
      </c>
      <c r="C9">
        <v>1351</v>
      </c>
      <c r="D9" s="5" t="s">
        <v>10</v>
      </c>
      <c r="E9" s="5"/>
      <c r="F9" s="5"/>
      <c r="G9" s="6">
        <v>15000</v>
      </c>
    </row>
    <row r="10" spans="2:7" ht="15.75">
      <c r="B10">
        <v>0</v>
      </c>
      <c r="C10">
        <v>1361</v>
      </c>
      <c r="D10" s="5" t="s">
        <v>11</v>
      </c>
      <c r="E10" s="5"/>
      <c r="F10" s="5"/>
      <c r="G10" s="6">
        <v>1000</v>
      </c>
    </row>
    <row r="11" spans="2:7" ht="15.75">
      <c r="B11">
        <v>0</v>
      </c>
      <c r="C11">
        <v>1511</v>
      </c>
      <c r="D11" s="5" t="s">
        <v>12</v>
      </c>
      <c r="E11" s="5"/>
      <c r="F11" s="5"/>
      <c r="G11" s="6">
        <v>305000</v>
      </c>
    </row>
    <row r="12" spans="2:7" ht="15.75">
      <c r="B12">
        <v>2310</v>
      </c>
      <c r="C12">
        <v>2111</v>
      </c>
      <c r="D12" s="5" t="s">
        <v>13</v>
      </c>
      <c r="E12" s="5"/>
      <c r="F12" s="5"/>
      <c r="G12" s="6">
        <v>280000</v>
      </c>
    </row>
    <row r="13" spans="2:7" ht="15.75">
      <c r="B13">
        <v>2321</v>
      </c>
      <c r="C13">
        <v>2111</v>
      </c>
      <c r="D13" s="5" t="s">
        <v>14</v>
      </c>
      <c r="E13" s="5"/>
      <c r="F13" s="5"/>
      <c r="G13" s="6">
        <v>32000</v>
      </c>
    </row>
    <row r="14" spans="2:7" ht="15.75">
      <c r="B14">
        <v>3722</v>
      </c>
      <c r="C14">
        <v>2111</v>
      </c>
      <c r="D14" s="5" t="s">
        <v>15</v>
      </c>
      <c r="E14" s="5"/>
      <c r="F14" s="5"/>
      <c r="G14" s="6">
        <v>25000</v>
      </c>
    </row>
    <row r="15" spans="2:7" ht="15.75">
      <c r="B15">
        <v>3639</v>
      </c>
      <c r="C15">
        <v>2131</v>
      </c>
      <c r="D15" s="5" t="s">
        <v>16</v>
      </c>
      <c r="E15" s="5"/>
      <c r="F15" s="5"/>
      <c r="G15" s="6">
        <v>370000</v>
      </c>
    </row>
    <row r="16" spans="2:8" ht="15.75">
      <c r="B16">
        <v>6310</v>
      </c>
      <c r="C16">
        <v>2141</v>
      </c>
      <c r="D16" s="5" t="s">
        <v>17</v>
      </c>
      <c r="E16" s="5"/>
      <c r="F16" s="5"/>
      <c r="G16" s="6">
        <v>1000</v>
      </c>
      <c r="H16" s="40"/>
    </row>
    <row r="17" spans="2:7" ht="15.75">
      <c r="B17">
        <v>0</v>
      </c>
      <c r="C17">
        <v>4112</v>
      </c>
      <c r="D17" s="5" t="s">
        <v>18</v>
      </c>
      <c r="E17" s="5"/>
      <c r="F17" s="5"/>
      <c r="G17" s="6">
        <v>64500</v>
      </c>
    </row>
    <row r="18" spans="2:7" ht="15.75">
      <c r="B18">
        <v>1032</v>
      </c>
      <c r="C18">
        <v>2111</v>
      </c>
      <c r="D18" s="5" t="s">
        <v>19</v>
      </c>
      <c r="E18" s="5"/>
      <c r="F18" s="5"/>
      <c r="G18" s="6">
        <v>500000</v>
      </c>
    </row>
    <row r="19" spans="2:7" ht="15.75">
      <c r="B19">
        <v>2212</v>
      </c>
      <c r="C19">
        <v>4222</v>
      </c>
      <c r="D19" s="5" t="s">
        <v>62</v>
      </c>
      <c r="E19" s="5"/>
      <c r="F19" s="5"/>
      <c r="G19" s="6">
        <v>2084759</v>
      </c>
    </row>
    <row r="20" spans="4:7" ht="15.75">
      <c r="D20" s="4" t="s">
        <v>21</v>
      </c>
      <c r="E20" s="4"/>
      <c r="F20" s="4"/>
      <c r="G20" s="10">
        <f>SUM(G3:G19)</f>
        <v>6902259</v>
      </c>
    </row>
    <row r="21" spans="4:7" ht="15.75">
      <c r="D21" s="5"/>
      <c r="E21" s="5"/>
      <c r="F21" s="5"/>
      <c r="G21" s="6"/>
    </row>
    <row r="22" spans="4:8" ht="15.75">
      <c r="D22" s="5"/>
      <c r="E22" s="5"/>
      <c r="F22" s="5"/>
      <c r="G22" s="6"/>
      <c r="H22" s="5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Lucie Zalmanova</cp:lastModifiedBy>
  <cp:lastPrinted>2019-01-08T11:40:08Z</cp:lastPrinted>
  <dcterms:created xsi:type="dcterms:W3CDTF">2017-11-08T10:46:19Z</dcterms:created>
  <dcterms:modified xsi:type="dcterms:W3CDTF">2019-01-08T11:59:48Z</dcterms:modified>
  <cp:category/>
  <cp:version/>
  <cp:contentType/>
  <cp:contentStatus/>
</cp:coreProperties>
</file>